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921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'АПРЕЛЬ'!$A$1:$H$193</definedName>
    <definedName name="_xlnm.Print_Area" localSheetId="2">'ИЮНЬ'!$A$1:$H$225</definedName>
    <definedName name="_xlnm.Print_Area" localSheetId="1">'МАЙ'!$A$1:$H$191</definedName>
  </definedNames>
  <calcPr fullCalcOnLoad="1" refMode="R1C1"/>
</workbook>
</file>

<file path=xl/sharedStrings.xml><?xml version="1.0" encoding="utf-8"?>
<sst xmlns="http://schemas.openxmlformats.org/spreadsheetml/2006/main" count="1536" uniqueCount="498">
  <si>
    <t>Газораспределительные сети Нагайбакского муниципального района</t>
  </si>
  <si>
    <t>ГРС "Фершанпенуаз", ГРС "Балканы", ГРС Еленинка</t>
  </si>
  <si>
    <t>Газораспределительные сети Нязепетровского муниципального района</t>
  </si>
  <si>
    <t>ГРС г.Нязепетровск</t>
  </si>
  <si>
    <t>Газораспределительные сети Октябрьского муниципального района</t>
  </si>
  <si>
    <t>Газораспределительные сети Пластовского муниципального района</t>
  </si>
  <si>
    <t>ГРС г.Южноуральск, ГРС Тарутино</t>
  </si>
  <si>
    <t>Газораспределительные сети Саткинского муниципального района</t>
  </si>
  <si>
    <t>ГРС г.Сатка, ГРС г.Бакал</t>
  </si>
  <si>
    <t>Газораспределительные сети Сосновского муниципального района</t>
  </si>
  <si>
    <t>ГРС с.Долгодеревенское, ГРС с-з Муслюмовский, ГРС п/ф Промышленная, ГРС с-з Россия, ГРС с-за Митрофановский, ГРС с-за Смолинский, ГРС Солнечная Долина, ГРС п.Тимирязевский, ГРС-2 г.Челябинска</t>
  </si>
  <si>
    <t>Газораспределительные сети Троицкого муниципального района</t>
  </si>
  <si>
    <t>ГРС г.Троицк, ГРС уч/х Новотроицкое, ГРС с-з Заря, ГРС с-з Карсинский,</t>
  </si>
  <si>
    <t>Газораспределительные сети Увельского муниципального района</t>
  </si>
  <si>
    <t>ГРС г.Южноуральск, ГРС с-зУвельский</t>
  </si>
  <si>
    <t>Газораспределительные сети Уйского муниципального района</t>
  </si>
  <si>
    <t>ГРС с.Кундравы</t>
  </si>
  <si>
    <t>Газораспределительные сети Чебаркульского муниципального района</t>
  </si>
  <si>
    <t>ГРС с.Кундравы, ГРС Еланчик, ГРС Травники, ГРС с-з Опытный, ГРС с.Коелга, ГРС п.Тимирязевский</t>
  </si>
  <si>
    <t>Газораспределительные сети Чесменского муниципального района</t>
  </si>
  <si>
    <t>ГРС Тарутино</t>
  </si>
  <si>
    <t>Газораспределительные сети Верхнеуфалейского городского округа</t>
  </si>
  <si>
    <t>ГРС г.Верхний Уфалей</t>
  </si>
  <si>
    <t>Газораспределительные сети Карабашского городского округа</t>
  </si>
  <si>
    <t>ГРС г.Карабаш</t>
  </si>
  <si>
    <t>к приказу от  13.07.2012   № 137/1</t>
  </si>
  <si>
    <t>Виды (группы) товаров (работ, услуг), приобретенных для оказания услуг по транспортировке газа по газораспредели-тельной сети</t>
  </si>
  <si>
    <t>Стоимость приобретенных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</si>
  <si>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Газораспределительные сети Варненского муниципального района</t>
  </si>
  <si>
    <t xml:space="preserve">Согласовано: </t>
  </si>
  <si>
    <t>Исполнитель:                Гл. бухгалтер</t>
  </si>
  <si>
    <t xml:space="preserve">Отключающее устройство на вводе потребителя газа  </t>
  </si>
  <si>
    <t xml:space="preserve">Отключающее устройство на вводе потребителя газа </t>
  </si>
  <si>
    <t>Отключающее устройство на вводе потребителя газа</t>
  </si>
  <si>
    <r>
      <t xml:space="preserve">Отключающее устройство на вводе потребителя газа </t>
    </r>
    <r>
      <rPr>
        <b/>
        <sz val="8"/>
        <rFont val="Times New Roman"/>
        <family val="1"/>
      </rPr>
      <t xml:space="preserve"> </t>
    </r>
  </si>
  <si>
    <r>
      <t>Отключающее устройство на вводе потребителя газа</t>
    </r>
    <r>
      <rPr>
        <b/>
        <sz val="8"/>
        <rFont val="Times New Roman"/>
        <family val="1"/>
      </rPr>
      <t xml:space="preserve"> </t>
    </r>
  </si>
  <si>
    <t>№ п/п</t>
  </si>
  <si>
    <t>Приложение 5</t>
  </si>
  <si>
    <t>Информация о способах приобретения, стоимости и об объемах товаров,</t>
  </si>
  <si>
    <t>Форма 2</t>
  </si>
  <si>
    <t>Зона входа в газораспредели-тельную сеть</t>
  </si>
  <si>
    <t>Зона выхода из газораспредели-тельной сети</t>
  </si>
  <si>
    <t>Наименование газораспредели-тельной сети</t>
  </si>
  <si>
    <t>необходимых для оказания услуг по транспортировке газа</t>
  </si>
  <si>
    <t>по газораспределительным сетям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</si>
  <si>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</si>
  <si>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</si>
  <si>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Газораспределительные сети Златоустовского городского округа</t>
  </si>
  <si>
    <t>ГРС г.Златоуста,  ГРС п.Тайнак</t>
  </si>
  <si>
    <t>Газораспределительные сети Копейского городского округа</t>
  </si>
  <si>
    <t>ГРС-2 г.Челябинск, ГРС с,з Дубровский</t>
  </si>
  <si>
    <t>Газораспределительные сети Кыштымского городского округа</t>
  </si>
  <si>
    <t>ГРС г.Кыштым, ГРС Тайгинка</t>
  </si>
  <si>
    <t>Газораспределительные сети Магнитогорского городского округа</t>
  </si>
  <si>
    <t>ГРС-2 г.Магнитогорск, ГРС-3 г.Магнитогорск, ГРС-4 г.Магнитогорск</t>
  </si>
  <si>
    <t>Газораспределительные сети Миасского городского округа</t>
  </si>
  <si>
    <t>ГРС г.Миасс</t>
  </si>
  <si>
    <t>Газораспределительные сети Троицкого городского округа</t>
  </si>
  <si>
    <t>ГРС г.Троицк</t>
  </si>
  <si>
    <t>Газораспределительные сети Усть-Катавского городского округа</t>
  </si>
  <si>
    <t>ГРС г.Усть-Катав</t>
  </si>
  <si>
    <t>Газораспределительные сети Чебаркульского городского округа</t>
  </si>
  <si>
    <t>ГРС г.Чебаркуль</t>
  </si>
  <si>
    <t>Газораспределительные сети Локомотивного городского округа</t>
  </si>
  <si>
    <t>ГРС пр.пл.КС-17, ГРС п.Солнечный</t>
  </si>
  <si>
    <t>Газораспределительные сети Южноуральского городского округа</t>
  </si>
  <si>
    <t>ГРС г.Южноуральск</t>
  </si>
  <si>
    <t>Газораспределительные сети Агаповского муниципального района</t>
  </si>
  <si>
    <t>ГРС п.Молжив, ГРС "Агапово", ГРС "Наровчатка", ГРС "Первомайский", ГРС пос Буранный, ГРС Элеватор Буранный, ГРС "Сахаринский рудник"</t>
  </si>
  <si>
    <t>Газораспределительные сети Аргаяшского муниципального района</t>
  </si>
  <si>
    <t>ГРС Аргаяш, ГРС Аргаяшская ТЭЦ, ГРС к-т Увильды, ГРС сан. Лесное Озеро</t>
  </si>
  <si>
    <t>Газораспределительные сети Ашинского муниципального района</t>
  </si>
  <si>
    <t>ГРС г.Аша</t>
  </si>
  <si>
    <t>Газораспределительные сети Брединского муниципального района</t>
  </si>
  <si>
    <t>ГРС п.Бреды, ГРС с-з Наследницкий, ГРС с-з Южный, ГРС с.Марииновка, ГРС Боровое</t>
  </si>
  <si>
    <t>ГРС Варна, ГРС с-з Заозёрный, ГРС п.Новый Путь</t>
  </si>
  <si>
    <t>Газораспределительные сети Верхнеуральского муниципального района</t>
  </si>
  <si>
    <t>ГРС "Межозёрный", ГРС Тарутино</t>
  </si>
  <si>
    <t>Газораспределительные сети Еманжелинского муниципального района</t>
  </si>
  <si>
    <t>ГРС г.Еманжелинск</t>
  </si>
  <si>
    <t>Газораспределительные сети Еткульского муниципального района</t>
  </si>
  <si>
    <t>ГРС-2 г.Челябинск, ГРС с.Коелга</t>
  </si>
  <si>
    <t>Газораспределительные сети Карталинского муниципального района</t>
  </si>
  <si>
    <t>ГРС пр.пл.КС-17, ГРС п.Солнечный, ГРС п.Некрасово, ГРС с-з Южно-Степной, ГРС п.Ново-Николаевский, ГРС Кизил-чилик, ГРС с-з Рассвет, ГРС п.Еленинский</t>
  </si>
  <si>
    <t>Газораспределительные сети Каслинского муниципального района</t>
  </si>
  <si>
    <t>ГРС-1 г.Касли, ГРС с.Юшково, ГРС п.Маук, ГРС Воздвиженка, ГРС Тюбук, ГРС Щербаковка, ГРС с/з Булзинский, ГРС г.Вишневогорск, ГРС п.Береговой</t>
  </si>
  <si>
    <t>Газораспределительные сети Катав-Ивановского муниципального района</t>
  </si>
  <si>
    <t>ГРС г.Катав-Ивановск, ГРС г.Юрюзань</t>
  </si>
  <si>
    <t>Газораспределительные сети Кизильского муниципального района</t>
  </si>
  <si>
    <t>ГРС "Сибай"</t>
  </si>
  <si>
    <t>Газораспределительные сети Коркинского муниципального района</t>
  </si>
  <si>
    <t>ГРС-2 г.Челябинск, ГРС п.Первомайский</t>
  </si>
  <si>
    <t>Газораспределительные сети Красноармейского муниципального района</t>
  </si>
  <si>
    <t>ГРС-2 г.Челябинск, ГРС с-з Дубровский, ГРС с-з Бродокалмак.</t>
  </si>
  <si>
    <t>Газораспределительные сети Кунашакского муниципального района</t>
  </si>
  <si>
    <t>ГРС Кунашак, ГРС Большой Куяш</t>
  </si>
  <si>
    <t>Газораспределительные сети Кусинского муниципального района</t>
  </si>
  <si>
    <t>ГРС Куса, ГРС п.Петропавловский, ГРС п.Магнитка</t>
  </si>
  <si>
    <t xml:space="preserve">
  Бензин   </t>
  </si>
  <si>
    <t>Централизованные поставки</t>
  </si>
  <si>
    <t>Инструмент</t>
  </si>
  <si>
    <t>Самостоятельное приобретение</t>
  </si>
  <si>
    <t>5 шт</t>
  </si>
  <si>
    <t>1 шт</t>
  </si>
  <si>
    <t>Труба стальная</t>
  </si>
  <si>
    <t>СИЗ</t>
  </si>
  <si>
    <t>прямая закупка</t>
  </si>
  <si>
    <t>10шт</t>
  </si>
  <si>
    <t>20шт</t>
  </si>
  <si>
    <t>Бензин</t>
  </si>
  <si>
    <t>центральный склад</t>
  </si>
  <si>
    <t>12 шт</t>
  </si>
  <si>
    <t>2 кг</t>
  </si>
  <si>
    <t>ГСМ</t>
  </si>
  <si>
    <t>2 шт.</t>
  </si>
  <si>
    <t>1 шт.</t>
  </si>
  <si>
    <t>хомуты</t>
  </si>
  <si>
    <t xml:space="preserve">прямая закупка </t>
  </si>
  <si>
    <t>кран шаровый муфтовый ду 15</t>
  </si>
  <si>
    <t>4шт</t>
  </si>
  <si>
    <t>круг ст. д.12</t>
  </si>
  <si>
    <t>0,144тн</t>
  </si>
  <si>
    <t>лист ст.д.3мм</t>
  </si>
  <si>
    <t>0,011тн</t>
  </si>
  <si>
    <t>кислород</t>
  </si>
  <si>
    <t>6м3</t>
  </si>
  <si>
    <t>0,079тн</t>
  </si>
  <si>
    <t>знак опасно газ</t>
  </si>
  <si>
    <t>прямая</t>
  </si>
  <si>
    <t>Автозапчасти</t>
  </si>
  <si>
    <t>Средства индивидуальной защиты</t>
  </si>
  <si>
    <t>Хозтовары</t>
  </si>
  <si>
    <t>Электрооборудование</t>
  </si>
  <si>
    <t>Канцтовары</t>
  </si>
  <si>
    <t>Расходные материалы для оргтехники</t>
  </si>
  <si>
    <t>Уплотнительные материалы</t>
  </si>
  <si>
    <t>Прямая закупка</t>
  </si>
  <si>
    <t>ж/б столбики</t>
  </si>
  <si>
    <t>КТЗ д15 клапан термозапорный</t>
  </si>
  <si>
    <t>труба д.108*4</t>
  </si>
  <si>
    <t>40,3м</t>
  </si>
  <si>
    <t>труба д.15*2,5</t>
  </si>
  <si>
    <t>17,1м</t>
  </si>
  <si>
    <t>6шт</t>
  </si>
  <si>
    <t>эмаль нц красная</t>
  </si>
  <si>
    <t>1,5кг</t>
  </si>
  <si>
    <t>кран шаровый ф25</t>
  </si>
  <si>
    <t>грунтовкаГФ-021серый</t>
  </si>
  <si>
    <t>86кг</t>
  </si>
  <si>
    <t>электроды ОК-46</t>
  </si>
  <si>
    <t>5,3кг</t>
  </si>
  <si>
    <t>эмаль желтая</t>
  </si>
  <si>
    <t>9,0кг</t>
  </si>
  <si>
    <t xml:space="preserve">прямая закупка                 </t>
  </si>
  <si>
    <t>кран шаровый ду 20</t>
  </si>
  <si>
    <t xml:space="preserve">  кран шар.д.25</t>
  </si>
  <si>
    <t>лениа Фум</t>
  </si>
  <si>
    <t>0,31кг</t>
  </si>
  <si>
    <t>лис ст. д.3мм</t>
  </si>
  <si>
    <t>0,022тн</t>
  </si>
  <si>
    <t xml:space="preserve"> грунтовка ГФ-021 </t>
  </si>
  <si>
    <t>30 кг</t>
  </si>
  <si>
    <t xml:space="preserve"> прямая закупка</t>
  </si>
  <si>
    <t>муфта ду 50 сталь</t>
  </si>
  <si>
    <t>Уголок 45*45 Ст3</t>
  </si>
  <si>
    <t>5,6кг</t>
  </si>
  <si>
    <t>труба ГОСТд.57</t>
  </si>
  <si>
    <t>12,5м</t>
  </si>
  <si>
    <t>трубад.15</t>
  </si>
  <si>
    <t>4,0м</t>
  </si>
  <si>
    <t>круг стальной ду12ст3</t>
  </si>
  <si>
    <t>0,028т</t>
  </si>
  <si>
    <t>электроды ок-46ф3</t>
  </si>
  <si>
    <t>6,900 кг</t>
  </si>
  <si>
    <t>труба ГОСТ д.108</t>
  </si>
  <si>
    <t xml:space="preserve">эмаль ПФ-115 М желтая </t>
  </si>
  <si>
    <t>102,600кг</t>
  </si>
  <si>
    <t>Приложение 14</t>
  </si>
  <si>
    <t>Манометр МПЗУ 0-0,6 Мпа</t>
  </si>
  <si>
    <t>Ацетилен</t>
  </si>
  <si>
    <t>Материалы, оборудование для электрохимической защиты (транзисторы, зажимы, диоды, конденсаторы, флюс)</t>
  </si>
  <si>
    <t>Материалы и запчасти для эксплуатации, текущего и капитального ремонта сетей и газопотребл. оборуд-я (ацетилен, смазка для газовых кранов)</t>
  </si>
  <si>
    <t>Строительные материалы (лента-фум)</t>
  </si>
  <si>
    <t>Лакокрасочные материалы (грунт, эмаль, лак битумный)</t>
  </si>
  <si>
    <t>Материалы, оборудование для электрохимической защиты (маномер)</t>
  </si>
  <si>
    <t>ОАО «Газпром газораспределение Челябинск»</t>
  </si>
  <si>
    <t>труба стальная неизолированная</t>
  </si>
  <si>
    <t>Газ сжиженный</t>
  </si>
  <si>
    <t xml:space="preserve">Оборудование и комплектующие для систем отопления и водоснабжения </t>
  </si>
  <si>
    <t>Технические газы</t>
  </si>
  <si>
    <t>Кабельно-проводниковая продукция</t>
  </si>
  <si>
    <t>12 шт.</t>
  </si>
  <si>
    <t>цемент</t>
  </si>
  <si>
    <t>ацетилен</t>
  </si>
  <si>
    <t>площадки</t>
  </si>
  <si>
    <t>150 л</t>
  </si>
  <si>
    <t>2 квартал 2015г</t>
  </si>
  <si>
    <t>к приказу от  10.10.2014   № 01/291</t>
  </si>
  <si>
    <t>29 шт</t>
  </si>
  <si>
    <t>135 шт</t>
  </si>
  <si>
    <t>Изолирующие и уплотнительные материалы</t>
  </si>
  <si>
    <t>316,2 кг</t>
  </si>
  <si>
    <t>1130 м</t>
  </si>
  <si>
    <t>7 шт</t>
  </si>
  <si>
    <t>34 шт</t>
  </si>
  <si>
    <t>79,05 кг</t>
  </si>
  <si>
    <t>282 м</t>
  </si>
  <si>
    <t>57 шт</t>
  </si>
  <si>
    <t>131,75 кг</t>
  </si>
  <si>
    <t>470 м</t>
  </si>
  <si>
    <t>Лакокрасочные материалы</t>
  </si>
  <si>
    <t>430,2 кг</t>
  </si>
  <si>
    <t>КИП</t>
  </si>
  <si>
    <t>35 шт</t>
  </si>
  <si>
    <t>Изолирующие материалы</t>
  </si>
  <si>
    <t>294 кг</t>
  </si>
  <si>
    <t>Оборудование ЭХЗ</t>
  </si>
  <si>
    <t>30 шт</t>
  </si>
  <si>
    <t>107,55 кг</t>
  </si>
  <si>
    <t>9 шт</t>
  </si>
  <si>
    <t>74 кг</t>
  </si>
  <si>
    <t>8 шт</t>
  </si>
  <si>
    <t>179,25 кг</t>
  </si>
  <si>
    <t>14 шт</t>
  </si>
  <si>
    <t>122,5 кг</t>
  </si>
  <si>
    <t>Запорная арматура</t>
  </si>
  <si>
    <t>3 шт</t>
  </si>
  <si>
    <t>Металлопрокат</t>
  </si>
  <si>
    <t>305 кг</t>
  </si>
  <si>
    <t>Фиттинги для стальных трубопроводов</t>
  </si>
  <si>
    <t>33 шт</t>
  </si>
  <si>
    <t>928 кг</t>
  </si>
  <si>
    <t>83 шт</t>
  </si>
  <si>
    <t>Кабель</t>
  </si>
  <si>
    <t>1566 м</t>
  </si>
  <si>
    <t>76 кг</t>
  </si>
  <si>
    <t>231 кг</t>
  </si>
  <si>
    <t>20 шт</t>
  </si>
  <si>
    <t>392 м</t>
  </si>
  <si>
    <t>Газорегулирующее оборудование</t>
  </si>
  <si>
    <t>126 кг</t>
  </si>
  <si>
    <t>387 кг</t>
  </si>
  <si>
    <t>652 м</t>
  </si>
  <si>
    <t>0,7т</t>
  </si>
  <si>
    <t>200шт</t>
  </si>
  <si>
    <t>мотопомпа</t>
  </si>
  <si>
    <t>1шт</t>
  </si>
  <si>
    <t>щебень</t>
  </si>
  <si>
    <t>50шт</t>
  </si>
  <si>
    <t>слесарный инструмент</t>
  </si>
  <si>
    <t>7шт</t>
  </si>
  <si>
    <t>рукав кислородный</t>
  </si>
  <si>
    <t>80м</t>
  </si>
  <si>
    <t>домкрат</t>
  </si>
  <si>
    <t>бетон</t>
  </si>
  <si>
    <t>4м3</t>
  </si>
  <si>
    <t>спирт технический</t>
  </si>
  <si>
    <t>50кг</t>
  </si>
  <si>
    <t>0,3т</t>
  </si>
  <si>
    <t>эмаль</t>
  </si>
  <si>
    <t>3,6кг</t>
  </si>
  <si>
    <t>осветительная установка</t>
  </si>
  <si>
    <t>клупы</t>
  </si>
  <si>
    <t>8 шт.</t>
  </si>
  <si>
    <t>напорометр</t>
  </si>
  <si>
    <t>3 шт.</t>
  </si>
  <si>
    <t>48 м3</t>
  </si>
  <si>
    <t>труба профильная</t>
  </si>
  <si>
    <t>0,053 т</t>
  </si>
  <si>
    <t>лист г/к4мм ст3</t>
  </si>
  <si>
    <t>0,3 т</t>
  </si>
  <si>
    <t>газоанализатор</t>
  </si>
  <si>
    <t>манометр</t>
  </si>
  <si>
    <t>4 шт</t>
  </si>
  <si>
    <t>кран шаровый</t>
  </si>
  <si>
    <t>13 шт.</t>
  </si>
  <si>
    <t>84 м3</t>
  </si>
  <si>
    <t>22,2 кг</t>
  </si>
  <si>
    <t>лакокрасочные материалы</t>
  </si>
  <si>
    <t>150 кг</t>
  </si>
  <si>
    <t>12 м3</t>
  </si>
  <si>
    <t>саморезы</t>
  </si>
  <si>
    <t>триммер</t>
  </si>
  <si>
    <t>бензопила</t>
  </si>
  <si>
    <t>сабельная пила</t>
  </si>
  <si>
    <t>электропродукция</t>
  </si>
  <si>
    <t>79 шт.</t>
  </si>
  <si>
    <t>фанера строительная 152*1525*6мм</t>
  </si>
  <si>
    <t>удлинитель</t>
  </si>
  <si>
    <t>электрокабельная продукция</t>
  </si>
  <si>
    <t>75 м</t>
  </si>
  <si>
    <t>маршрутные карты</t>
  </si>
  <si>
    <t>18 шт.</t>
  </si>
  <si>
    <t>хомут</t>
  </si>
  <si>
    <t>20 шт.</t>
  </si>
  <si>
    <t>трубогиб</t>
  </si>
  <si>
    <t>кран трехходовой 11б18бк</t>
  </si>
  <si>
    <t>10 шт.</t>
  </si>
  <si>
    <t>столб опознавательный</t>
  </si>
  <si>
    <t>леска д/триммера</t>
  </si>
  <si>
    <t>регулятор давления</t>
  </si>
  <si>
    <t>фланец ДУ25</t>
  </si>
  <si>
    <t>24 шт.</t>
  </si>
  <si>
    <t>кран шар. КШЦФ ДУ25</t>
  </si>
  <si>
    <t>труба 57*3,5 ГОСТ 10704</t>
  </si>
  <si>
    <t>0,454 т</t>
  </si>
  <si>
    <t>Автоматика к АОГВ-23,2</t>
  </si>
  <si>
    <t>арматура</t>
  </si>
  <si>
    <t>0,318 т</t>
  </si>
  <si>
    <t>бетон м 150</t>
  </si>
  <si>
    <t>1,500 куб</t>
  </si>
  <si>
    <t>бетон м 200</t>
  </si>
  <si>
    <t>запальник АОГВ-80</t>
  </si>
  <si>
    <t>0,248тн</t>
  </si>
  <si>
    <t>грунтовка ГФ-021 серый</t>
  </si>
  <si>
    <t>7,000кг</t>
  </si>
  <si>
    <t>14,000 шт</t>
  </si>
  <si>
    <t>электроды мтг 2,5\3,0</t>
  </si>
  <si>
    <t xml:space="preserve">70,000кг  </t>
  </si>
  <si>
    <t>эмаль пф-115 желтая</t>
  </si>
  <si>
    <t>труба57*3,5 гост</t>
  </si>
  <si>
    <t>52,01т</t>
  </si>
  <si>
    <t>задвижка 30с41нжру16 ду50 с коф</t>
  </si>
  <si>
    <t>знак огнеопасно газ</t>
  </si>
  <si>
    <t>Лента сигнальная ( 1000 м)</t>
  </si>
  <si>
    <t>Кисть плоская</t>
  </si>
  <si>
    <t>Кислород</t>
  </si>
  <si>
    <t>Цемент  кг.</t>
  </si>
  <si>
    <t>Лента ФУМ</t>
  </si>
  <si>
    <t>Канц товары</t>
  </si>
  <si>
    <t>Шланг водяной ( 1 метр)</t>
  </si>
  <si>
    <t>Удлинитель  (50 метров)</t>
  </si>
  <si>
    <t xml:space="preserve">Бур </t>
  </si>
  <si>
    <t>Пракладка паронитовая</t>
  </si>
  <si>
    <t>Перфоратор</t>
  </si>
  <si>
    <t>Канц. товары</t>
  </si>
  <si>
    <t>Уголок 45*45*4(кг.)</t>
  </si>
  <si>
    <t>Рем.комп.на РДСК-50БМ</t>
  </si>
  <si>
    <t>Электроды (кг.)</t>
  </si>
  <si>
    <t>Заглушка Ду 25</t>
  </si>
  <si>
    <t>Счетчик газа G4 Т левый</t>
  </si>
  <si>
    <t>Уголок 50*50*5(кг.)</t>
  </si>
  <si>
    <t>Кислород (м3)</t>
  </si>
  <si>
    <t>Привод линейн.самоблок.</t>
  </si>
  <si>
    <t>Кисть макловица</t>
  </si>
  <si>
    <t>Известь (кг.)</t>
  </si>
  <si>
    <t>лента лиам</t>
  </si>
  <si>
    <t>грунтовка асмольная</t>
  </si>
  <si>
    <t>сетка рабица</t>
  </si>
  <si>
    <t>паронит</t>
  </si>
  <si>
    <t>манометры</t>
  </si>
  <si>
    <t>крг отрезной</t>
  </si>
  <si>
    <t>труба</t>
  </si>
  <si>
    <t>запрос предложения</t>
  </si>
  <si>
    <t>канц.товары</t>
  </si>
  <si>
    <t>клапан ПСН-20</t>
  </si>
  <si>
    <t>лента фум</t>
  </si>
  <si>
    <t>КОФ Ду 25</t>
  </si>
  <si>
    <t>88 шт</t>
  </si>
  <si>
    <t>16,5 кг</t>
  </si>
  <si>
    <t>Металлопрокат (лист 10мм, полоса 40*4, лист 3мм, лист    5 мм, швеллер 12 )</t>
  </si>
  <si>
    <t>1,5 т</t>
  </si>
  <si>
    <t>26 кг</t>
  </si>
  <si>
    <t>40 кг</t>
  </si>
  <si>
    <t>13,5 кг</t>
  </si>
  <si>
    <t>145 кг</t>
  </si>
  <si>
    <t>19 шт</t>
  </si>
  <si>
    <t>190 кг</t>
  </si>
  <si>
    <t>175 кг</t>
  </si>
  <si>
    <t>80 шт</t>
  </si>
  <si>
    <t>1,152 т</t>
  </si>
  <si>
    <t>1,57 т</t>
  </si>
  <si>
    <t>Прочие материалы (войлок грубошерстный)</t>
  </si>
  <si>
    <t>10,62 кг</t>
  </si>
  <si>
    <t>Материалы для оргтехники (батарейка)</t>
  </si>
  <si>
    <t xml:space="preserve">Производственный инвентарь (диск зачистной) </t>
  </si>
  <si>
    <t xml:space="preserve">2 шт </t>
  </si>
  <si>
    <t>Лакокрасочные материалы (эмаль черная)</t>
  </si>
  <si>
    <t>6 кг</t>
  </si>
  <si>
    <t>670 л</t>
  </si>
  <si>
    <t>ГСМ (масло Лукойл Супер )</t>
  </si>
  <si>
    <t>4 л</t>
  </si>
  <si>
    <t>Запчасти для а/м (р-к наконечника рулевого, венец маховика, фильтр масляный)</t>
  </si>
  <si>
    <t>Прочие материалы для а/м (фанера, мовиль, саморезы)</t>
  </si>
  <si>
    <t>620 л</t>
  </si>
  <si>
    <t>200 л</t>
  </si>
  <si>
    <t>Инвентарь, инструмент (фонарь налобный, насос, кисти, валики, щетки металлические)</t>
  </si>
  <si>
    <t>17 шт</t>
  </si>
  <si>
    <t>Контрольно-измерительное оборудование (манометр МПЗ-УФ 10кг/см2)</t>
  </si>
  <si>
    <t>Прочие материалы для а/м (фанера, саморезы)</t>
  </si>
  <si>
    <t>Лакокрасочные материалы (эмаль желтая, грунт серый)</t>
  </si>
  <si>
    <t>400 кг</t>
  </si>
  <si>
    <t>434 л</t>
  </si>
  <si>
    <t>295 л</t>
  </si>
  <si>
    <t>Инвентарь, инструмент ( насос, кисти, валики, щетки металлические)</t>
  </si>
  <si>
    <t>2 шт</t>
  </si>
  <si>
    <t>Конвектор газовый Hosseven</t>
  </si>
  <si>
    <t>Запчасти для а/м (ввертыш свечной)</t>
  </si>
  <si>
    <t>Оргтехника (телефон ситемный, блок питания)</t>
  </si>
  <si>
    <t>835 кг</t>
  </si>
  <si>
    <t>Инвентарь, инструмент ( кисти, валики, щетки металлические)</t>
  </si>
  <si>
    <t>500 л</t>
  </si>
  <si>
    <t>Инвентарь( кисти круглые)</t>
  </si>
  <si>
    <t>Металлопрокат ( круг 12 мм, полоса 4*40)</t>
  </si>
  <si>
    <t>204 м</t>
  </si>
  <si>
    <t>Запчасти для а/м ( крестовина, свечи, диск сцепления, подшипник, бензонасос)</t>
  </si>
  <si>
    <t>Материалы для ВДГО ( кран 15 мм, шланги сильфонные, редуктор)</t>
  </si>
  <si>
    <t>6 шт</t>
  </si>
  <si>
    <t>590 л</t>
  </si>
  <si>
    <t>Запчасти для а/м ( лампы, фильтры, патрубок)</t>
  </si>
  <si>
    <t>Паста известковая</t>
  </si>
  <si>
    <t>7,5 кг</t>
  </si>
  <si>
    <t>ВДГО</t>
  </si>
  <si>
    <t>Транспортные средства и строительно-дорожная техника</t>
  </si>
  <si>
    <t>Трубы стальные неизолированные</t>
  </si>
  <si>
    <t>Канцелярские принадлежности</t>
  </si>
  <si>
    <t xml:space="preserve">Хозяйственные товары и принадлежности </t>
  </si>
  <si>
    <t>средства индивидуальной защиты</t>
  </si>
  <si>
    <t>мебель</t>
  </si>
  <si>
    <t>трубы стальные неизолированные</t>
  </si>
  <si>
    <t>фитинги длямонтажа полиэтиленовых газопроводов</t>
  </si>
  <si>
    <t>оборудование электрохимической защиты</t>
  </si>
  <si>
    <t>фитинги для стальных трубопроводов</t>
  </si>
  <si>
    <t>строительные материалы</t>
  </si>
  <si>
    <t>канцелярные товары</t>
  </si>
  <si>
    <t>электрооборудование</t>
  </si>
  <si>
    <t>компьютерная техника</t>
  </si>
  <si>
    <t>прочие мтр</t>
  </si>
  <si>
    <t>транспортные средства и стрительно-дорожная техника</t>
  </si>
  <si>
    <t>хозяйственные товары ипринадлежности</t>
  </si>
  <si>
    <t>металлопрокат</t>
  </si>
  <si>
    <t>спецодежда</t>
  </si>
  <si>
    <t xml:space="preserve">транспортные средства и строительно-дорожная техника </t>
  </si>
  <si>
    <t>арматура запорная</t>
  </si>
  <si>
    <t>хозяйственные товары и принадлежности</t>
  </si>
  <si>
    <t>прочие МТР</t>
  </si>
  <si>
    <r>
      <t xml:space="preserve">Труба стальная некондиционная                   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 xml:space="preserve"> 89*3,5</t>
    </r>
  </si>
  <si>
    <t>6,35м</t>
  </si>
  <si>
    <r>
      <t xml:space="preserve">Труба стальная некондиционная                   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 xml:space="preserve"> 57*3,5</t>
    </r>
  </si>
  <si>
    <t>5,6м</t>
  </si>
  <si>
    <r>
      <t xml:space="preserve">Труба стальная некондиционная                     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 xml:space="preserve"> 133*4,0</t>
    </r>
  </si>
  <si>
    <t>Цемент ПЦ-400</t>
  </si>
  <si>
    <t>200кг</t>
  </si>
  <si>
    <t>Эмаль ПФ-115 чёрная</t>
  </si>
  <si>
    <t>30кг</t>
  </si>
  <si>
    <t>Эмаль ПФ-115 красная</t>
  </si>
  <si>
    <t>10кг</t>
  </si>
  <si>
    <r>
      <t xml:space="preserve">Труба стальная некондиционная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 xml:space="preserve"> 89*3,5</t>
    </r>
  </si>
  <si>
    <t>30м</t>
  </si>
  <si>
    <t>Эмаль ПФ-115 желтая</t>
  </si>
  <si>
    <t>120кг</t>
  </si>
  <si>
    <t>Запрос предложений</t>
  </si>
  <si>
    <t>Грунт ГФ-021 серый</t>
  </si>
  <si>
    <t xml:space="preserve"> 120 кг.</t>
  </si>
  <si>
    <t>300кг</t>
  </si>
  <si>
    <t>60кг</t>
  </si>
  <si>
    <t>Щебень 5х20</t>
  </si>
  <si>
    <t>28тн</t>
  </si>
  <si>
    <t>1,0тн</t>
  </si>
  <si>
    <t>60 кг.</t>
  </si>
  <si>
    <t>10,6кг</t>
  </si>
  <si>
    <t>83кг</t>
  </si>
  <si>
    <t>Эмаль ПФ-115 жёлтая</t>
  </si>
  <si>
    <t>240кг</t>
  </si>
  <si>
    <t>5кг</t>
  </si>
  <si>
    <t>450кг</t>
  </si>
  <si>
    <t>17кг</t>
  </si>
  <si>
    <t>Грунт Гф-021 серый</t>
  </si>
  <si>
    <t>Запрос предложение</t>
  </si>
  <si>
    <t>Грунт Гф-021 серый "ЭКО"</t>
  </si>
  <si>
    <t>627кг</t>
  </si>
  <si>
    <t xml:space="preserve">Грунт Гф-021 серый </t>
  </si>
  <si>
    <t>1080кг</t>
  </si>
  <si>
    <t>7,4кг</t>
  </si>
  <si>
    <r>
      <t xml:space="preserve">Труба стальная 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 xml:space="preserve"> 57*3,5</t>
    </r>
  </si>
  <si>
    <t>Уголок стальной 50х50</t>
  </si>
  <si>
    <t>2365кг</t>
  </si>
  <si>
    <t>Щебень фракции 5х20</t>
  </si>
  <si>
    <t>6,0тн</t>
  </si>
  <si>
    <t>750кг</t>
  </si>
  <si>
    <t>Фитинги для стальных труб</t>
  </si>
  <si>
    <t>Прочие МТР</t>
  </si>
  <si>
    <t>Шанцевый инструмент</t>
  </si>
  <si>
    <t>Газ природный</t>
  </si>
  <si>
    <t>Труба п/э</t>
  </si>
  <si>
    <t>Строительные материалы</t>
  </si>
  <si>
    <t>Продукты питания</t>
  </si>
  <si>
    <t>Арматура запорная</t>
  </si>
  <si>
    <t>Фитинги для полиэтиленовых труб</t>
  </si>
  <si>
    <t>Бытовая техника</t>
  </si>
  <si>
    <t>Оборудование связи</t>
  </si>
  <si>
    <t>Изолирующие соединения</t>
  </si>
  <si>
    <t>Изоляционные материалы</t>
  </si>
  <si>
    <t>Метизы</t>
  </si>
  <si>
    <t>Мебель офисная</t>
  </si>
  <si>
    <t>Оргтехника</t>
  </si>
  <si>
    <t>Оборудование электрохимической защиты</t>
  </si>
  <si>
    <t>по трубопроводам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</si>
</sst>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\-0.000"/>
    <numFmt numFmtId="178" formatCode="#,##0.00;[Red]\-#,##0.00"/>
    <numFmt numFmtId="179" formatCode="#,##0.00&quot;р.&quot;"/>
    <numFmt numFmtId="180" formatCode="0.00_ ;[Red]\-0.00\ "/>
    <numFmt numFmtId="181" formatCode="#,##0.00_ ;\-#,##0.00\ "/>
    <numFmt numFmtId="182" formatCode="0.00;[Red]\-0.00"/>
    <numFmt numFmtId="183" formatCode="0;[Red]\-0"/>
    <numFmt numFmtId="184" formatCode="0.0;[Red]\-0.0"/>
    <numFmt numFmtId="185" formatCode="#,##0.000;[Red]\-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justify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indent="11"/>
    </xf>
    <xf numFmtId="0" fontId="0" fillId="0" borderId="1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top" wrapText="1" indent="1"/>
      <protection/>
    </xf>
    <xf numFmtId="49" fontId="8" fillId="0" borderId="1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0" fontId="11" fillId="4" borderId="10" xfId="0" applyFont="1" applyFill="1" applyBorder="1" applyAlignment="1">
      <alignment horizontal="center" vertical="top"/>
    </xf>
    <xf numFmtId="0" fontId="1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center" vertical="top"/>
    </xf>
    <xf numFmtId="0" fontId="12" fillId="4" borderId="10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right" vertical="top"/>
    </xf>
    <xf numFmtId="4" fontId="9" fillId="4" borderId="10" xfId="0" applyNumberFormat="1" applyFont="1" applyFill="1" applyBorder="1" applyAlignment="1">
      <alignment horizontal="right" vertical="top"/>
    </xf>
    <xf numFmtId="0" fontId="9" fillId="4" borderId="10" xfId="0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right" vertical="top"/>
    </xf>
    <xf numFmtId="4" fontId="5" fillId="4" borderId="10" xfId="0" applyNumberFormat="1" applyFont="1" applyFill="1" applyBorder="1" applyAlignment="1">
      <alignment horizontal="right" vertical="top"/>
    </xf>
    <xf numFmtId="0" fontId="11" fillId="4" borderId="10" xfId="0" applyFont="1" applyFill="1" applyBorder="1" applyAlignment="1">
      <alignment horizontal="right" vertical="top" wrapText="1"/>
    </xf>
    <xf numFmtId="43" fontId="11" fillId="4" borderId="10" xfId="0" applyNumberFormat="1" applyFont="1" applyFill="1" applyBorder="1" applyAlignment="1">
      <alignment horizontal="right" vertical="top" wrapText="1"/>
    </xf>
    <xf numFmtId="0" fontId="5" fillId="4" borderId="14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right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right" vertical="top"/>
    </xf>
    <xf numFmtId="4" fontId="9" fillId="4" borderId="11" xfId="0" applyNumberFormat="1" applyFont="1" applyFill="1" applyBorder="1" applyAlignment="1">
      <alignment horizontal="right" vertical="top"/>
    </xf>
    <xf numFmtId="0" fontId="5" fillId="4" borderId="16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right" vertical="top"/>
    </xf>
    <xf numFmtId="176" fontId="5" fillId="4" borderId="10" xfId="0" applyNumberFormat="1" applyFont="1" applyFill="1" applyBorder="1" applyAlignment="1">
      <alignment horizontal="right" vertical="top"/>
    </xf>
    <xf numFmtId="2" fontId="5" fillId="4" borderId="10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0" fontId="11" fillId="4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/>
    </xf>
    <xf numFmtId="0" fontId="11" fillId="4" borderId="10" xfId="0" applyFont="1" applyFill="1" applyBorder="1" applyAlignment="1">
      <alignment horizontal="right" vertical="top"/>
    </xf>
    <xf numFmtId="0" fontId="12" fillId="4" borderId="10" xfId="0" applyFont="1" applyFill="1" applyBorder="1" applyAlignment="1">
      <alignment horizontal="center" vertical="top"/>
    </xf>
    <xf numFmtId="0" fontId="12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1" fontId="5" fillId="4" borderId="11" xfId="0" applyNumberFormat="1" applyFont="1" applyFill="1" applyBorder="1" applyAlignment="1">
      <alignment horizontal="right" vertical="top"/>
    </xf>
    <xf numFmtId="0" fontId="11" fillId="4" borderId="15" xfId="0" applyFont="1" applyFill="1" applyBorder="1" applyAlignment="1">
      <alignment horizontal="right" vertical="top"/>
    </xf>
    <xf numFmtId="4" fontId="11" fillId="4" borderId="15" xfId="0" applyNumberFormat="1" applyFont="1" applyFill="1" applyBorder="1" applyAlignment="1">
      <alignment horizontal="right" vertical="top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right"/>
    </xf>
    <xf numFmtId="2" fontId="11" fillId="4" borderId="15" xfId="0" applyNumberFormat="1" applyFont="1" applyFill="1" applyBorder="1" applyAlignment="1">
      <alignment horizontal="right"/>
    </xf>
    <xf numFmtId="0" fontId="12" fillId="4" borderId="15" xfId="0" applyFont="1" applyFill="1" applyBorder="1" applyAlignment="1">
      <alignment horizontal="center" vertical="top"/>
    </xf>
    <xf numFmtId="4" fontId="12" fillId="4" borderId="10" xfId="0" applyNumberFormat="1" applyFont="1" applyFill="1" applyBorder="1" applyAlignment="1">
      <alignment horizontal="right" vertical="top"/>
    </xf>
    <xf numFmtId="0" fontId="11" fillId="4" borderId="15" xfId="0" applyFont="1" applyFill="1" applyBorder="1" applyAlignment="1">
      <alignment horizontal="center" vertical="top"/>
    </xf>
    <xf numFmtId="3" fontId="11" fillId="4" borderId="10" xfId="0" applyNumberFormat="1" applyFont="1" applyFill="1" applyBorder="1" applyAlignment="1">
      <alignment horizontal="right" vertical="top"/>
    </xf>
    <xf numFmtId="0" fontId="12" fillId="4" borderId="13" xfId="0" applyFont="1" applyFill="1" applyBorder="1" applyAlignment="1">
      <alignment horizontal="right" vertical="top"/>
    </xf>
    <xf numFmtId="0" fontId="5" fillId="4" borderId="12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right" vertical="top"/>
    </xf>
    <xf numFmtId="0" fontId="5" fillId="4" borderId="15" xfId="0" applyFont="1" applyFill="1" applyBorder="1" applyAlignment="1">
      <alignment horizontal="right" vertical="top"/>
    </xf>
    <xf numFmtId="0" fontId="5" fillId="4" borderId="11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4" fontId="5" fillId="4" borderId="11" xfId="0" applyNumberFormat="1" applyFont="1" applyFill="1" applyBorder="1" applyAlignment="1">
      <alignment horizontal="right" vertical="top"/>
    </xf>
    <xf numFmtId="4" fontId="5" fillId="4" borderId="15" xfId="0" applyNumberFormat="1" applyFont="1" applyFill="1" applyBorder="1" applyAlignment="1">
      <alignment horizontal="right" vertical="top"/>
    </xf>
    <xf numFmtId="0" fontId="5" fillId="4" borderId="15" xfId="0" applyFont="1" applyFill="1" applyBorder="1" applyAlignment="1">
      <alignment horizontal="center" vertical="top" wrapText="1"/>
    </xf>
    <xf numFmtId="0" fontId="5" fillId="4" borderId="10" xfId="137" applyFont="1" applyFill="1" applyBorder="1" applyAlignment="1">
      <alignment horizontal="center" vertical="center"/>
      <protection/>
    </xf>
    <xf numFmtId="176" fontId="5" fillId="4" borderId="10" xfId="137" applyNumberFormat="1" applyFont="1" applyFill="1" applyBorder="1" applyAlignment="1">
      <alignment horizontal="center" vertical="center" wrapText="1"/>
      <protection/>
    </xf>
    <xf numFmtId="2" fontId="9" fillId="4" borderId="10" xfId="55" applyNumberFormat="1" applyFont="1" applyFill="1" applyBorder="1" applyAlignment="1">
      <alignment horizontal="center" vertical="center"/>
      <protection/>
    </xf>
    <xf numFmtId="0" fontId="5" fillId="4" borderId="10" xfId="0" applyFont="1" applyFill="1" applyBorder="1" applyAlignment="1">
      <alignment horizontal="center" vertical="center"/>
    </xf>
    <xf numFmtId="0" fontId="5" fillId="4" borderId="10" xfId="138" applyFont="1" applyFill="1" applyBorder="1" applyAlignment="1">
      <alignment horizontal="center" vertical="center"/>
      <protection/>
    </xf>
    <xf numFmtId="0" fontId="9" fillId="4" borderId="10" xfId="143" applyFont="1" applyFill="1" applyBorder="1" applyAlignment="1">
      <alignment horizontal="center" vertical="center"/>
      <protection/>
    </xf>
    <xf numFmtId="0" fontId="5" fillId="4" borderId="10" xfId="139" applyFont="1" applyFill="1" applyBorder="1" applyAlignment="1">
      <alignment horizontal="center" vertical="center"/>
      <protection/>
    </xf>
    <xf numFmtId="0" fontId="5" fillId="4" borderId="10" xfId="140" applyFont="1" applyFill="1" applyBorder="1" applyAlignment="1">
      <alignment horizontal="center" vertical="center"/>
      <protection/>
    </xf>
    <xf numFmtId="0" fontId="5" fillId="4" borderId="10" xfId="141" applyFont="1" applyFill="1" applyBorder="1" applyAlignment="1">
      <alignment horizontal="center" vertical="center"/>
      <protection/>
    </xf>
    <xf numFmtId="0" fontId="5" fillId="4" borderId="10" xfId="142" applyFont="1" applyFill="1" applyBorder="1" applyAlignment="1">
      <alignment horizontal="center" vertical="center"/>
      <protection/>
    </xf>
    <xf numFmtId="179" fontId="9" fillId="4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/>
    </xf>
    <xf numFmtId="183" fontId="5" fillId="4" borderId="10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 vertical="top" wrapText="1"/>
    </xf>
    <xf numFmtId="0" fontId="5" fillId="4" borderId="10" xfId="0" applyNumberFormat="1" applyFont="1" applyFill="1" applyBorder="1" applyAlignment="1">
      <alignment horizontal="center" vertical="top"/>
    </xf>
    <xf numFmtId="178" fontId="5" fillId="4" borderId="10" xfId="0" applyNumberFormat="1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right" vertical="top"/>
    </xf>
    <xf numFmtId="0" fontId="5" fillId="4" borderId="15" xfId="0" applyFont="1" applyFill="1" applyBorder="1" applyAlignment="1">
      <alignment horizontal="right" vertical="top"/>
    </xf>
    <xf numFmtId="4" fontId="5" fillId="4" borderId="11" xfId="0" applyNumberFormat="1" applyFont="1" applyFill="1" applyBorder="1" applyAlignment="1">
      <alignment horizontal="right" vertical="top"/>
    </xf>
    <xf numFmtId="4" fontId="5" fillId="4" borderId="15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5" fillId="4" borderId="10" xfId="0" applyFont="1" applyFill="1" applyBorder="1" applyAlignment="1">
      <alignment wrapText="1"/>
    </xf>
    <xf numFmtId="0" fontId="5" fillId="4" borderId="11" xfId="0" applyFont="1" applyFill="1" applyBorder="1" applyAlignment="1">
      <alignment/>
    </xf>
    <xf numFmtId="2" fontId="5" fillId="4" borderId="11" xfId="0" applyNumberFormat="1" applyFont="1" applyFill="1" applyBorder="1" applyAlignment="1">
      <alignment/>
    </xf>
    <xf numFmtId="0" fontId="5" fillId="4" borderId="11" xfId="0" applyFont="1" applyFill="1" applyBorder="1" applyAlignment="1">
      <alignment wrapText="1"/>
    </xf>
    <xf numFmtId="0" fontId="5" fillId="4" borderId="11" xfId="0" applyNumberFormat="1" applyFont="1" applyFill="1" applyBorder="1" applyAlignment="1">
      <alignment horizontal="center" vertical="top" wrapText="1"/>
    </xf>
    <xf numFmtId="0" fontId="5" fillId="4" borderId="10" xfId="0" applyNumberFormat="1" applyFont="1" applyFill="1" applyBorder="1" applyAlignment="1">
      <alignment horizontal="center" wrapText="1"/>
    </xf>
    <xf numFmtId="1" fontId="5" fillId="4" borderId="10" xfId="0" applyNumberFormat="1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center" vertical="top"/>
    </xf>
    <xf numFmtId="49" fontId="11" fillId="4" borderId="10" xfId="0" applyNumberFormat="1" applyFont="1" applyFill="1" applyBorder="1" applyAlignment="1">
      <alignment horizontal="center" vertical="justify" wrapText="1"/>
    </xf>
    <xf numFmtId="0" fontId="5" fillId="4" borderId="15" xfId="0" applyFont="1" applyFill="1" applyBorder="1" applyAlignment="1">
      <alignment/>
    </xf>
    <xf numFmtId="2" fontId="5" fillId="4" borderId="15" xfId="0" applyNumberFormat="1" applyFont="1" applyFill="1" applyBorder="1" applyAlignment="1">
      <alignment/>
    </xf>
    <xf numFmtId="0" fontId="5" fillId="4" borderId="15" xfId="0" applyNumberFormat="1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5" fillId="4" borderId="10" xfId="0" applyNumberFormat="1" applyFont="1" applyFill="1" applyBorder="1" applyAlignment="1">
      <alignment horizontal="center" vertical="justify" wrapText="1"/>
    </xf>
    <xf numFmtId="0" fontId="5" fillId="4" borderId="10" xfId="0" applyFont="1" applyFill="1" applyBorder="1" applyAlignment="1">
      <alignment vertical="center" wrapText="1"/>
    </xf>
    <xf numFmtId="0" fontId="8" fillId="4" borderId="10" xfId="0" applyNumberFormat="1" applyFont="1" applyFill="1" applyBorder="1" applyAlignment="1">
      <alignment horizontal="center" vertical="justify" wrapText="1"/>
    </xf>
    <xf numFmtId="43" fontId="11" fillId="4" borderId="10" xfId="0" applyNumberFormat="1" applyFont="1" applyFill="1" applyBorder="1" applyAlignment="1">
      <alignment horizontal="center" vertical="top" wrapText="1"/>
    </xf>
    <xf numFmtId="49" fontId="11" fillId="4" borderId="11" xfId="0" applyNumberFormat="1" applyFont="1" applyFill="1" applyBorder="1" applyAlignment="1">
      <alignment horizontal="center" vertical="justify" wrapText="1"/>
    </xf>
    <xf numFmtId="0" fontId="11" fillId="4" borderId="11" xfId="0" applyNumberFormat="1" applyFont="1" applyFill="1" applyBorder="1" applyAlignment="1">
      <alignment horizontal="right" vertical="justify" wrapText="1"/>
    </xf>
    <xf numFmtId="0" fontId="5" fillId="4" borderId="14" xfId="0" applyFont="1" applyFill="1" applyBorder="1" applyAlignment="1">
      <alignment horizontal="left" vertical="top"/>
    </xf>
    <xf numFmtId="2" fontId="5" fillId="4" borderId="14" xfId="0" applyNumberFormat="1" applyFont="1" applyFill="1" applyBorder="1" applyAlignment="1">
      <alignment horizontal="right" vertical="top" wrapText="1"/>
    </xf>
    <xf numFmtId="0" fontId="5" fillId="4" borderId="14" xfId="0" applyFont="1" applyFill="1" applyBorder="1" applyAlignment="1">
      <alignment horizontal="left" vertical="top" wrapText="1"/>
    </xf>
    <xf numFmtId="0" fontId="11" fillId="4" borderId="11" xfId="0" applyNumberFormat="1" applyFont="1" applyFill="1" applyBorder="1" applyAlignment="1">
      <alignment horizontal="center" vertical="justify" wrapText="1"/>
    </xf>
    <xf numFmtId="0" fontId="5" fillId="4" borderId="17" xfId="0" applyNumberFormat="1" applyFont="1" applyFill="1" applyBorder="1" applyAlignment="1">
      <alignment horizontal="center" vertical="top" wrapText="1"/>
    </xf>
    <xf numFmtId="182" fontId="5" fillId="4" borderId="10" xfId="0" applyNumberFormat="1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top" wrapText="1"/>
    </xf>
    <xf numFmtId="0" fontId="9" fillId="4" borderId="10" xfId="144" applyFont="1" applyFill="1" applyBorder="1" applyAlignment="1">
      <alignment horizontal="center" vertical="center"/>
      <protection/>
    </xf>
    <xf numFmtId="0" fontId="5" fillId="4" borderId="10" xfId="0" applyFont="1" applyFill="1" applyBorder="1" applyAlignment="1">
      <alignment horizontal="left" vertical="top"/>
    </xf>
    <xf numFmtId="0" fontId="5" fillId="4" borderId="10" xfId="136" applyFont="1" applyFill="1" applyBorder="1" applyAlignment="1">
      <alignment horizontal="center" vertical="center"/>
      <protection/>
    </xf>
    <xf numFmtId="176" fontId="5" fillId="4" borderId="10" xfId="136" applyNumberFormat="1" applyFont="1" applyFill="1" applyBorder="1" applyAlignment="1">
      <alignment horizontal="center" vertical="center" wrapText="1"/>
      <protection/>
    </xf>
    <xf numFmtId="0" fontId="9" fillId="4" borderId="10" xfId="54" applyFont="1" applyFill="1" applyBorder="1" applyAlignment="1">
      <alignment horizontal="center" vertical="center"/>
      <protection/>
    </xf>
    <xf numFmtId="0" fontId="5" fillId="4" borderId="10" xfId="126" applyFont="1" applyFill="1" applyBorder="1" applyAlignment="1">
      <alignment horizontal="center" vertical="center"/>
      <protection/>
    </xf>
    <xf numFmtId="0" fontId="9" fillId="4" borderId="10" xfId="131" applyFont="1" applyFill="1" applyBorder="1" applyAlignment="1">
      <alignment horizontal="center" vertical="center"/>
      <protection/>
    </xf>
    <xf numFmtId="2" fontId="9" fillId="4" borderId="10" xfId="136" applyNumberFormat="1" applyFont="1" applyFill="1" applyBorder="1" applyAlignment="1">
      <alignment horizontal="center" vertical="center"/>
      <protection/>
    </xf>
    <xf numFmtId="4" fontId="5" fillId="4" borderId="10" xfId="127" applyNumberFormat="1" applyFont="1" applyFill="1" applyBorder="1" applyAlignment="1">
      <alignment horizontal="center" vertical="center" wrapText="1"/>
      <protection/>
    </xf>
    <xf numFmtId="4" fontId="5" fillId="4" borderId="10" xfId="128" applyNumberFormat="1" applyFont="1" applyFill="1" applyBorder="1" applyAlignment="1">
      <alignment horizontal="center" vertical="center" wrapText="1"/>
      <protection/>
    </xf>
    <xf numFmtId="0" fontId="5" fillId="4" borderId="10" xfId="129" applyFont="1" applyFill="1" applyBorder="1" applyAlignment="1">
      <alignment horizontal="center" vertical="center"/>
      <protection/>
    </xf>
    <xf numFmtId="176" fontId="5" fillId="4" borderId="10" xfId="129" applyNumberFormat="1" applyFont="1" applyFill="1" applyBorder="1" applyAlignment="1">
      <alignment horizontal="center" vertical="center"/>
      <protection/>
    </xf>
    <xf numFmtId="0" fontId="5" fillId="4" borderId="10" xfId="130" applyFont="1" applyFill="1" applyBorder="1" applyAlignment="1">
      <alignment horizontal="center" vertical="center"/>
      <protection/>
    </xf>
    <xf numFmtId="0" fontId="9" fillId="4" borderId="10" xfId="132" applyFont="1" applyFill="1" applyBorder="1" applyAlignment="1">
      <alignment horizontal="center" vertical="center"/>
      <protection/>
    </xf>
    <xf numFmtId="0" fontId="5" fillId="4" borderId="10" xfId="0" applyFont="1" applyFill="1" applyBorder="1" applyAlignment="1">
      <alignment horizontal="left"/>
    </xf>
    <xf numFmtId="0" fontId="5" fillId="4" borderId="10" xfId="0" applyNumberFormat="1" applyFont="1" applyFill="1" applyBorder="1" applyAlignment="1">
      <alignment horizontal="center" vertical="center" wrapText="1" shrinkToFit="1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top"/>
    </xf>
    <xf numFmtId="8" fontId="9" fillId="4" borderId="10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distributed" wrapText="1"/>
    </xf>
    <xf numFmtId="2" fontId="11" fillId="4" borderId="10" xfId="0" applyNumberFormat="1" applyFont="1" applyFill="1" applyBorder="1" applyAlignment="1">
      <alignment horizontal="center" vertical="top"/>
    </xf>
    <xf numFmtId="2" fontId="11" fillId="4" borderId="10" xfId="0" applyNumberFormat="1" applyFont="1" applyFill="1" applyBorder="1" applyAlignment="1">
      <alignment horizontal="right" vertical="top"/>
    </xf>
    <xf numFmtId="2" fontId="11" fillId="4" borderId="10" xfId="0" applyNumberFormat="1" applyFont="1" applyFill="1" applyBorder="1" applyAlignment="1">
      <alignment horizontal="right" vertical="top" wrapText="1"/>
    </xf>
    <xf numFmtId="43" fontId="11" fillId="4" borderId="11" xfId="0" applyNumberFormat="1" applyFont="1" applyFill="1" applyBorder="1" applyAlignment="1">
      <alignment horizontal="right" vertical="justify" wrapText="1"/>
    </xf>
    <xf numFmtId="179" fontId="5" fillId="4" borderId="15" xfId="0" applyNumberFormat="1" applyFont="1" applyFill="1" applyBorder="1" applyAlignment="1">
      <alignment horizontal="right" vertical="top"/>
    </xf>
    <xf numFmtId="8" fontId="9" fillId="4" borderId="10" xfId="0" applyNumberFormat="1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horizontal="left" vertical="top" wrapText="1"/>
    </xf>
    <xf numFmtId="179" fontId="5" fillId="4" borderId="10" xfId="0" applyNumberFormat="1" applyFont="1" applyFill="1" applyBorder="1" applyAlignment="1">
      <alignment horizontal="right" vertical="top"/>
    </xf>
    <xf numFmtId="2" fontId="11" fillId="4" borderId="11" xfId="0" applyNumberFormat="1" applyFont="1" applyFill="1" applyBorder="1" applyAlignment="1">
      <alignment horizontal="right" vertical="justify" wrapText="1"/>
    </xf>
    <xf numFmtId="43" fontId="11" fillId="4" borderId="11" xfId="0" applyNumberFormat="1" applyFont="1" applyFill="1" applyBorder="1" applyAlignment="1">
      <alignment horizontal="center" vertical="justify" wrapText="1"/>
    </xf>
    <xf numFmtId="0" fontId="5" fillId="4" borderId="14" xfId="0" applyFont="1" applyFill="1" applyBorder="1" applyAlignment="1">
      <alignment horizontal="right" vertical="top"/>
    </xf>
    <xf numFmtId="0" fontId="5" fillId="4" borderId="14" xfId="0" applyFont="1" applyFill="1" applyBorder="1" applyAlignment="1">
      <alignment horizontal="left" vertical="top" wrapText="1"/>
    </xf>
    <xf numFmtId="2" fontId="11" fillId="4" borderId="11" xfId="0" applyNumberFormat="1" applyFont="1" applyFill="1" applyBorder="1" applyAlignment="1">
      <alignment horizontal="center" vertical="justify" wrapText="1"/>
    </xf>
    <xf numFmtId="0" fontId="9" fillId="4" borderId="10" xfId="133" applyFont="1" applyFill="1" applyBorder="1" applyAlignment="1">
      <alignment horizontal="center" vertical="center"/>
      <protection/>
    </xf>
    <xf numFmtId="0" fontId="9" fillId="4" borderId="10" xfId="135" applyFont="1" applyFill="1" applyBorder="1" applyAlignment="1">
      <alignment horizontal="center" vertical="center"/>
      <protection/>
    </xf>
    <xf numFmtId="0" fontId="5" fillId="4" borderId="10" xfId="111" applyNumberFormat="1" applyFont="1" applyFill="1" applyBorder="1" applyAlignment="1">
      <alignment horizontal="center" vertical="center"/>
      <protection/>
    </xf>
    <xf numFmtId="0" fontId="9" fillId="4" borderId="10" xfId="121" applyFont="1" applyFill="1" applyBorder="1" applyAlignment="1">
      <alignment horizontal="center" vertical="center"/>
      <protection/>
    </xf>
    <xf numFmtId="2" fontId="9" fillId="4" borderId="10" xfId="126" applyNumberFormat="1" applyFont="1" applyFill="1" applyBorder="1" applyAlignment="1">
      <alignment horizontal="center" vertical="center"/>
      <protection/>
    </xf>
    <xf numFmtId="0" fontId="5" fillId="4" borderId="10" xfId="118" applyFont="1" applyFill="1" applyBorder="1" applyAlignment="1">
      <alignment horizontal="center" vertical="center"/>
      <protection/>
    </xf>
    <xf numFmtId="0" fontId="5" fillId="4" borderId="10" xfId="119" applyNumberFormat="1" applyFont="1" applyFill="1" applyBorder="1" applyAlignment="1">
      <alignment horizontal="center" vertical="center" wrapText="1"/>
      <protection/>
    </xf>
    <xf numFmtId="0" fontId="5" fillId="4" borderId="10" xfId="120" applyFont="1" applyFill="1" applyBorder="1" applyAlignment="1">
      <alignment horizontal="center" vertical="center"/>
      <protection/>
    </xf>
    <xf numFmtId="179" fontId="5" fillId="4" borderId="15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left" vertical="top" wrapText="1"/>
    </xf>
    <xf numFmtId="179" fontId="5" fillId="4" borderId="11" xfId="0" applyNumberFormat="1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/>
    </xf>
    <xf numFmtId="178" fontId="5" fillId="4" borderId="11" xfId="0" applyNumberFormat="1" applyFont="1" applyFill="1" applyBorder="1" applyAlignment="1">
      <alignment horizontal="center" vertical="top"/>
    </xf>
    <xf numFmtId="0" fontId="5" fillId="4" borderId="18" xfId="0" applyNumberFormat="1" applyFont="1" applyFill="1" applyBorder="1" applyAlignment="1">
      <alignment horizontal="center" vertical="top"/>
    </xf>
    <xf numFmtId="182" fontId="5" fillId="4" borderId="18" xfId="0" applyNumberFormat="1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center" vertical="top" wrapText="1"/>
    </xf>
    <xf numFmtId="176" fontId="4" fillId="4" borderId="10" xfId="0" applyNumberFormat="1" applyFont="1" applyFill="1" applyBorder="1" applyAlignment="1">
      <alignment/>
    </xf>
    <xf numFmtId="43" fontId="11" fillId="4" borderId="10" xfId="0" applyNumberFormat="1" applyFont="1" applyFill="1" applyBorder="1" applyAlignment="1">
      <alignment horizontal="center" vertical="justify" wrapText="1"/>
    </xf>
    <xf numFmtId="49" fontId="11" fillId="4" borderId="15" xfId="0" applyNumberFormat="1" applyFont="1" applyFill="1" applyBorder="1" applyAlignment="1">
      <alignment horizontal="center" vertical="justify" wrapText="1"/>
    </xf>
    <xf numFmtId="43" fontId="11" fillId="4" borderId="15" xfId="0" applyNumberFormat="1" applyFont="1" applyFill="1" applyBorder="1" applyAlignment="1">
      <alignment horizontal="center" vertical="justify" wrapText="1"/>
    </xf>
    <xf numFmtId="0" fontId="4" fillId="4" borderId="17" xfId="0" applyFont="1" applyFill="1" applyBorder="1" applyAlignment="1">
      <alignment/>
    </xf>
    <xf numFmtId="0" fontId="4" fillId="4" borderId="10" xfId="0" applyNumberFormat="1" applyFont="1" applyFill="1" applyBorder="1" applyAlignment="1">
      <alignment horizontal="center" wrapText="1"/>
    </xf>
    <xf numFmtId="0" fontId="4" fillId="4" borderId="17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justify" wrapText="1"/>
    </xf>
    <xf numFmtId="43" fontId="5" fillId="4" borderId="10" xfId="0" applyNumberFormat="1" applyFont="1" applyFill="1" applyBorder="1" applyAlignment="1">
      <alignment vertical="justify" wrapText="1"/>
    </xf>
    <xf numFmtId="0" fontId="5" fillId="4" borderId="16" xfId="0" applyFont="1" applyFill="1" applyBorder="1" applyAlignment="1">
      <alignment horizontal="left" vertical="top"/>
    </xf>
    <xf numFmtId="2" fontId="5" fillId="4" borderId="16" xfId="0" applyNumberFormat="1" applyFont="1" applyFill="1" applyBorder="1" applyAlignment="1">
      <alignment horizontal="right" vertical="top" wrapText="1"/>
    </xf>
    <xf numFmtId="4" fontId="5" fillId="4" borderId="11" xfId="0" applyNumberFormat="1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0" fontId="9" fillId="4" borderId="10" xfId="124" applyFont="1" applyFill="1" applyBorder="1" applyAlignment="1">
      <alignment horizontal="center" vertical="center"/>
      <protection/>
    </xf>
    <xf numFmtId="0" fontId="9" fillId="4" borderId="10" xfId="12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5" fillId="4" borderId="11" xfId="0" applyNumberFormat="1" applyFont="1" applyFill="1" applyBorder="1" applyAlignment="1">
      <alignment horizontal="center" vertical="center"/>
    </xf>
    <xf numFmtId="4" fontId="5" fillId="4" borderId="15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</cellXfs>
  <cellStyles count="14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1" xfId="56"/>
    <cellStyle name="Обычный 13" xfId="57"/>
    <cellStyle name="Обычный 14" xfId="58"/>
    <cellStyle name="Обычный 14 24" xfId="59"/>
    <cellStyle name="Обычный 15" xfId="60"/>
    <cellStyle name="Обычный 16" xfId="61"/>
    <cellStyle name="Обычный 16 24" xfId="62"/>
    <cellStyle name="Обычный 16 25" xfId="63"/>
    <cellStyle name="Обычный 16 26" xfId="64"/>
    <cellStyle name="Обычный 17" xfId="65"/>
    <cellStyle name="Обычный 17 24" xfId="66"/>
    <cellStyle name="Обычный 18" xfId="67"/>
    <cellStyle name="Обычный 19" xfId="68"/>
    <cellStyle name="Обычный 2 41" xfId="69"/>
    <cellStyle name="Обычный 2 47" xfId="70"/>
    <cellStyle name="Обычный 2 48" xfId="71"/>
    <cellStyle name="Обычный 22" xfId="72"/>
    <cellStyle name="Обычный 23" xfId="73"/>
    <cellStyle name="Обычный 24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3" xfId="81"/>
    <cellStyle name="Обычный 34" xfId="82"/>
    <cellStyle name="Обычный 35" xfId="83"/>
    <cellStyle name="Обычный 37" xfId="84"/>
    <cellStyle name="Обычный 38" xfId="85"/>
    <cellStyle name="Обычный 39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2" xfId="109"/>
    <cellStyle name="Обычный 64" xfId="110"/>
    <cellStyle name="Обычный 65" xfId="111"/>
    <cellStyle name="Обычный 66" xfId="112"/>
    <cellStyle name="Обычный 67" xfId="113"/>
    <cellStyle name="Обычный 68" xfId="114"/>
    <cellStyle name="Обычный 69" xfId="115"/>
    <cellStyle name="Обычный 7" xfId="116"/>
    <cellStyle name="Обычный 7 3" xfId="117"/>
    <cellStyle name="Обычный 70" xfId="118"/>
    <cellStyle name="Обычный 77" xfId="119"/>
    <cellStyle name="Обычный 78" xfId="120"/>
    <cellStyle name="Обычный 79" xfId="121"/>
    <cellStyle name="Обычный 8" xfId="122"/>
    <cellStyle name="Обычный 8 2" xfId="123"/>
    <cellStyle name="Обычный 80" xfId="124"/>
    <cellStyle name="Обычный 81" xfId="125"/>
    <cellStyle name="Обычный 82" xfId="126"/>
    <cellStyle name="Обычный 83" xfId="127"/>
    <cellStyle name="Обычный 84" xfId="128"/>
    <cellStyle name="Обычный 85" xfId="129"/>
    <cellStyle name="Обычный 86" xfId="130"/>
    <cellStyle name="Обычный 87" xfId="131"/>
    <cellStyle name="Обычный 88" xfId="132"/>
    <cellStyle name="Обычный 89" xfId="133"/>
    <cellStyle name="Обычный 9" xfId="134"/>
    <cellStyle name="Обычный 90" xfId="135"/>
    <cellStyle name="Обычный 91" xfId="136"/>
    <cellStyle name="Обычный 92" xfId="137"/>
    <cellStyle name="Обычный 93" xfId="138"/>
    <cellStyle name="Обычный 94" xfId="139"/>
    <cellStyle name="Обычный 95" xfId="140"/>
    <cellStyle name="Обычный 96" xfId="141"/>
    <cellStyle name="Обычный 97" xfId="142"/>
    <cellStyle name="Обычный 98" xfId="143"/>
    <cellStyle name="Обычный 99" xfId="144"/>
    <cellStyle name="Followed Hyperlink" xfId="145"/>
    <cellStyle name="Плохой" xfId="146"/>
    <cellStyle name="Пояснение" xfId="147"/>
    <cellStyle name="Примечание" xfId="148"/>
    <cellStyle name="Percent" xfId="149"/>
    <cellStyle name="Связанная ячейка" xfId="150"/>
    <cellStyle name="Текст предупреждения" xfId="151"/>
    <cellStyle name="Comma" xfId="152"/>
    <cellStyle name="Comma [0]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3"/>
  <sheetViews>
    <sheetView tabSelected="1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.75390625" style="1" customWidth="1"/>
    <col min="2" max="2" width="17.75390625" style="1" customWidth="1"/>
    <col min="3" max="3" width="29.375" style="1" customWidth="1"/>
    <col min="4" max="4" width="34.375" style="1" customWidth="1"/>
    <col min="5" max="5" width="40.75390625" style="66" customWidth="1"/>
    <col min="6" max="6" width="24.75390625" style="67" customWidth="1"/>
    <col min="7" max="7" width="32.625" style="67" customWidth="1"/>
    <col min="8" max="8" width="23.25390625" style="34" customWidth="1"/>
    <col min="9" max="16384" width="9.125" style="1" customWidth="1"/>
  </cols>
  <sheetData>
    <row r="2" spans="2:8" ht="12.75">
      <c r="B2" s="1" t="s">
        <v>196</v>
      </c>
      <c r="H2" s="34" t="s">
        <v>177</v>
      </c>
    </row>
    <row r="3" spans="5:8" s="2" customFormat="1" ht="15.75">
      <c r="E3" s="66"/>
      <c r="F3" s="67"/>
      <c r="G3" s="67"/>
      <c r="H3" s="34" t="s">
        <v>197</v>
      </c>
    </row>
    <row r="4" spans="1:8" ht="16.5">
      <c r="A4" s="240" t="s">
        <v>38</v>
      </c>
      <c r="B4" s="240"/>
      <c r="C4" s="240"/>
      <c r="D4" s="240"/>
      <c r="E4" s="240"/>
      <c r="F4" s="240"/>
      <c r="G4" s="240"/>
      <c r="H4" s="240"/>
    </row>
    <row r="5" spans="1:8" ht="16.5">
      <c r="A5" s="240" t="s">
        <v>43</v>
      </c>
      <c r="B5" s="240"/>
      <c r="C5" s="240"/>
      <c r="D5" s="240"/>
      <c r="E5" s="240"/>
      <c r="F5" s="240"/>
      <c r="G5" s="240"/>
      <c r="H5" s="240"/>
    </row>
    <row r="6" spans="1:8" ht="16.5">
      <c r="A6" s="240" t="s">
        <v>497</v>
      </c>
      <c r="B6" s="240"/>
      <c r="C6" s="240"/>
      <c r="D6" s="240"/>
      <c r="E6" s="240"/>
      <c r="F6" s="240"/>
      <c r="G6" s="240"/>
      <c r="H6" s="240"/>
    </row>
    <row r="7" spans="5:8" s="2" customFormat="1" ht="15.75">
      <c r="E7" s="66"/>
      <c r="F7" s="67"/>
      <c r="G7" s="67"/>
      <c r="H7" s="34"/>
    </row>
    <row r="8" spans="1:8" s="4" customFormat="1" ht="57" customHeight="1">
      <c r="A8" s="20" t="s">
        <v>36</v>
      </c>
      <c r="B8" s="20" t="s">
        <v>42</v>
      </c>
      <c r="C8" s="20" t="s">
        <v>40</v>
      </c>
      <c r="D8" s="20" t="s">
        <v>41</v>
      </c>
      <c r="E8" s="68" t="s">
        <v>26</v>
      </c>
      <c r="F8" s="49" t="s">
        <v>45</v>
      </c>
      <c r="G8" s="49" t="s">
        <v>27</v>
      </c>
      <c r="H8" s="90" t="s">
        <v>46</v>
      </c>
    </row>
    <row r="9" spans="1:8" s="6" customFormat="1" ht="20.25" customHeight="1">
      <c r="A9" s="8">
        <v>1</v>
      </c>
      <c r="B9" s="8">
        <v>2</v>
      </c>
      <c r="C9" s="8">
        <v>3</v>
      </c>
      <c r="D9" s="8">
        <v>4</v>
      </c>
      <c r="E9" s="69">
        <v>5</v>
      </c>
      <c r="F9" s="70">
        <v>6</v>
      </c>
      <c r="G9" s="70">
        <v>7</v>
      </c>
      <c r="H9" s="33">
        <v>8</v>
      </c>
    </row>
    <row r="10" spans="1:8" s="6" customFormat="1" ht="18" customHeight="1">
      <c r="A10" s="229">
        <v>1</v>
      </c>
      <c r="B10" s="229" t="s">
        <v>47</v>
      </c>
      <c r="C10" s="229" t="s">
        <v>48</v>
      </c>
      <c r="D10" s="229" t="s">
        <v>32</v>
      </c>
      <c r="E10" s="193" t="s">
        <v>105</v>
      </c>
      <c r="F10" s="194" t="s">
        <v>198</v>
      </c>
      <c r="G10" s="195">
        <v>1316.8799999999999</v>
      </c>
      <c r="H10" s="101" t="s">
        <v>101</v>
      </c>
    </row>
    <row r="11" spans="1:8" s="6" customFormat="1" ht="18" customHeight="1">
      <c r="A11" s="230"/>
      <c r="B11" s="230"/>
      <c r="C11" s="230"/>
      <c r="D11" s="230"/>
      <c r="E11" s="196" t="s">
        <v>100</v>
      </c>
      <c r="F11" s="194" t="s">
        <v>199</v>
      </c>
      <c r="G11" s="195">
        <v>14514</v>
      </c>
      <c r="H11" s="101" t="s">
        <v>101</v>
      </c>
    </row>
    <row r="12" spans="1:8" s="6" customFormat="1" ht="18" customHeight="1">
      <c r="A12" s="230"/>
      <c r="B12" s="230"/>
      <c r="C12" s="230"/>
      <c r="D12" s="230"/>
      <c r="E12" s="197" t="s">
        <v>200</v>
      </c>
      <c r="F12" s="194" t="s">
        <v>201</v>
      </c>
      <c r="G12" s="195">
        <v>32691.000839999997</v>
      </c>
      <c r="H12" s="101" t="s">
        <v>101</v>
      </c>
    </row>
    <row r="13" spans="1:8" s="6" customFormat="1" ht="17.25" customHeight="1">
      <c r="A13" s="230"/>
      <c r="B13" s="230"/>
      <c r="C13" s="230"/>
      <c r="D13" s="230"/>
      <c r="E13" s="198" t="s">
        <v>104</v>
      </c>
      <c r="F13" s="194" t="s">
        <v>202</v>
      </c>
      <c r="G13" s="195">
        <v>185729.20811999997</v>
      </c>
      <c r="H13" s="101" t="s">
        <v>99</v>
      </c>
    </row>
    <row r="14" spans="1:8" s="6" customFormat="1" ht="17.25" customHeight="1">
      <c r="A14" s="228">
        <v>2</v>
      </c>
      <c r="B14" s="228" t="s">
        <v>21</v>
      </c>
      <c r="C14" s="228" t="s">
        <v>22</v>
      </c>
      <c r="D14" s="228"/>
      <c r="E14" s="73" t="s">
        <v>436</v>
      </c>
      <c r="F14" s="94" t="s">
        <v>437</v>
      </c>
      <c r="G14" s="199">
        <v>789.23</v>
      </c>
      <c r="H14" s="46" t="s">
        <v>136</v>
      </c>
    </row>
    <row r="15" spans="1:9" s="6" customFormat="1" ht="50.25" customHeight="1">
      <c r="A15" s="228"/>
      <c r="B15" s="228"/>
      <c r="C15" s="228"/>
      <c r="D15" s="228"/>
      <c r="E15" s="200" t="s">
        <v>438</v>
      </c>
      <c r="F15" s="93" t="s">
        <v>439</v>
      </c>
      <c r="G15" s="201">
        <v>627.26</v>
      </c>
      <c r="H15" s="202" t="s">
        <v>136</v>
      </c>
      <c r="I15" s="7"/>
    </row>
    <row r="16" spans="1:9" s="6" customFormat="1" ht="27.75" customHeight="1">
      <c r="A16" s="229">
        <v>3</v>
      </c>
      <c r="B16" s="229" t="s">
        <v>23</v>
      </c>
      <c r="C16" s="229" t="s">
        <v>24</v>
      </c>
      <c r="D16" s="229"/>
      <c r="E16" s="109" t="s">
        <v>129</v>
      </c>
      <c r="F16" s="111">
        <v>208</v>
      </c>
      <c r="G16" s="111">
        <v>3225.63</v>
      </c>
      <c r="H16" s="112" t="s">
        <v>128</v>
      </c>
      <c r="I16" s="7"/>
    </row>
    <row r="17" spans="1:9" s="6" customFormat="1" ht="27.75" customHeight="1">
      <c r="A17" s="230"/>
      <c r="B17" s="230"/>
      <c r="C17" s="230"/>
      <c r="D17" s="230"/>
      <c r="E17" s="109" t="s">
        <v>133</v>
      </c>
      <c r="F17" s="111">
        <v>208</v>
      </c>
      <c r="G17" s="111">
        <v>3225.63</v>
      </c>
      <c r="H17" s="112" t="s">
        <v>128</v>
      </c>
      <c r="I17" s="7"/>
    </row>
    <row r="18" spans="1:9" s="6" customFormat="1" ht="27.75" customHeight="1">
      <c r="A18" s="230"/>
      <c r="B18" s="230"/>
      <c r="C18" s="230"/>
      <c r="D18" s="230"/>
      <c r="E18" s="109" t="s">
        <v>135</v>
      </c>
      <c r="F18" s="111">
        <v>3</v>
      </c>
      <c r="G18" s="111">
        <v>330.51</v>
      </c>
      <c r="H18" s="112" t="s">
        <v>128</v>
      </c>
      <c r="I18" s="7"/>
    </row>
    <row r="19" spans="1:9" s="6" customFormat="1" ht="21.75" customHeight="1">
      <c r="A19" s="230"/>
      <c r="B19" s="230"/>
      <c r="C19" s="230"/>
      <c r="D19" s="230"/>
      <c r="E19" s="109" t="s">
        <v>113</v>
      </c>
      <c r="F19" s="111">
        <v>315.39</v>
      </c>
      <c r="G19" s="111">
        <v>7981.3</v>
      </c>
      <c r="H19" s="112" t="s">
        <v>128</v>
      </c>
      <c r="I19" s="7"/>
    </row>
    <row r="20" spans="1:9" s="6" customFormat="1" ht="19.5" customHeight="1">
      <c r="A20" s="231"/>
      <c r="B20" s="231"/>
      <c r="C20" s="231"/>
      <c r="D20" s="231"/>
      <c r="E20" s="109" t="s">
        <v>133</v>
      </c>
      <c r="F20" s="111">
        <v>8</v>
      </c>
      <c r="G20" s="111">
        <v>896</v>
      </c>
      <c r="H20" s="112" t="s">
        <v>128</v>
      </c>
      <c r="I20" s="12"/>
    </row>
    <row r="21" spans="1:8" s="6" customFormat="1" ht="21" customHeight="1">
      <c r="A21" s="229">
        <v>4</v>
      </c>
      <c r="B21" s="229" t="s">
        <v>49</v>
      </c>
      <c r="C21" s="229" t="s">
        <v>50</v>
      </c>
      <c r="D21" s="229" t="s">
        <v>32</v>
      </c>
      <c r="E21" s="112" t="s">
        <v>412</v>
      </c>
      <c r="F21" s="113">
        <v>2827.939</v>
      </c>
      <c r="G21" s="203">
        <v>227851.813</v>
      </c>
      <c r="H21" s="112" t="s">
        <v>136</v>
      </c>
    </row>
    <row r="22" spans="1:8" s="6" customFormat="1" ht="21" customHeight="1">
      <c r="A22" s="230"/>
      <c r="B22" s="230"/>
      <c r="C22" s="230"/>
      <c r="D22" s="230"/>
      <c r="E22" s="112" t="s">
        <v>113</v>
      </c>
      <c r="F22" s="113">
        <v>18589.59</v>
      </c>
      <c r="G22" s="151">
        <v>347131.89</v>
      </c>
      <c r="H22" s="112" t="s">
        <v>136</v>
      </c>
    </row>
    <row r="23" spans="1:8" s="6" customFormat="1" ht="21" customHeight="1">
      <c r="A23" s="230"/>
      <c r="B23" s="230"/>
      <c r="C23" s="230"/>
      <c r="D23" s="230"/>
      <c r="E23" s="112" t="s">
        <v>413</v>
      </c>
      <c r="F23" s="113">
        <v>221</v>
      </c>
      <c r="G23" s="151">
        <v>86116.38</v>
      </c>
      <c r="H23" s="112" t="s">
        <v>136</v>
      </c>
    </row>
    <row r="24" spans="1:8" s="6" customFormat="1" ht="21" customHeight="1">
      <c r="A24" s="230"/>
      <c r="B24" s="230"/>
      <c r="C24" s="230"/>
      <c r="D24" s="230"/>
      <c r="E24" s="112" t="s">
        <v>413</v>
      </c>
      <c r="F24" s="113">
        <v>1</v>
      </c>
      <c r="G24" s="114">
        <v>6130</v>
      </c>
      <c r="H24" s="173" t="s">
        <v>185</v>
      </c>
    </row>
    <row r="25" spans="1:8" s="6" customFormat="1" ht="21" customHeight="1">
      <c r="A25" s="230"/>
      <c r="B25" s="230"/>
      <c r="C25" s="230"/>
      <c r="D25" s="230"/>
      <c r="E25" s="112" t="s">
        <v>414</v>
      </c>
      <c r="F25" s="134">
        <v>630.675</v>
      </c>
      <c r="G25" s="151">
        <v>96148.72</v>
      </c>
      <c r="H25" s="173" t="s">
        <v>185</v>
      </c>
    </row>
    <row r="26" spans="1:8" s="6" customFormat="1" ht="21" customHeight="1">
      <c r="A26" s="230"/>
      <c r="B26" s="230"/>
      <c r="C26" s="230"/>
      <c r="D26" s="230"/>
      <c r="E26" s="112" t="s">
        <v>415</v>
      </c>
      <c r="F26" s="113">
        <v>2583</v>
      </c>
      <c r="G26" s="151">
        <v>36158.12</v>
      </c>
      <c r="H26" s="112" t="s">
        <v>136</v>
      </c>
    </row>
    <row r="27" spans="1:8" s="6" customFormat="1" ht="21" customHeight="1">
      <c r="A27" s="230"/>
      <c r="B27" s="230"/>
      <c r="C27" s="230"/>
      <c r="D27" s="230"/>
      <c r="E27" s="112" t="s">
        <v>416</v>
      </c>
      <c r="F27" s="113">
        <v>1088.4</v>
      </c>
      <c r="G27" s="151">
        <v>111689.35</v>
      </c>
      <c r="H27" s="112" t="s">
        <v>136</v>
      </c>
    </row>
    <row r="28" spans="1:8" s="6" customFormat="1" ht="21" customHeight="1">
      <c r="A28" s="230"/>
      <c r="B28" s="230"/>
      <c r="C28" s="230"/>
      <c r="D28" s="230"/>
      <c r="E28" s="112" t="s">
        <v>417</v>
      </c>
      <c r="F28" s="113">
        <v>5</v>
      </c>
      <c r="G28" s="151">
        <v>6652.55</v>
      </c>
      <c r="H28" s="112" t="s">
        <v>136</v>
      </c>
    </row>
    <row r="29" spans="1:8" s="6" customFormat="1" ht="21" customHeight="1">
      <c r="A29" s="230"/>
      <c r="B29" s="230"/>
      <c r="C29" s="230"/>
      <c r="D29" s="230"/>
      <c r="E29" s="112" t="s">
        <v>418</v>
      </c>
      <c r="F29" s="113">
        <v>3</v>
      </c>
      <c r="G29" s="151">
        <v>14341.58</v>
      </c>
      <c r="H29" s="112" t="s">
        <v>136</v>
      </c>
    </row>
    <row r="30" spans="1:8" s="6" customFormat="1" ht="21" customHeight="1" thickBot="1">
      <c r="A30" s="230"/>
      <c r="B30" s="230"/>
      <c r="C30" s="230"/>
      <c r="D30" s="230"/>
      <c r="E30" s="112" t="s">
        <v>417</v>
      </c>
      <c r="F30" s="204">
        <v>4</v>
      </c>
      <c r="G30" s="205">
        <v>7108.11</v>
      </c>
      <c r="H30" s="173" t="s">
        <v>185</v>
      </c>
    </row>
    <row r="31" spans="1:8" s="6" customFormat="1" ht="21" customHeight="1">
      <c r="A31" s="228">
        <v>5</v>
      </c>
      <c r="B31" s="228" t="s">
        <v>51</v>
      </c>
      <c r="C31" s="228" t="s">
        <v>52</v>
      </c>
      <c r="D31" s="228"/>
      <c r="E31" s="73" t="s">
        <v>440</v>
      </c>
      <c r="F31" s="94">
        <v>2.2</v>
      </c>
      <c r="G31" s="199">
        <v>654.69</v>
      </c>
      <c r="H31" s="46" t="s">
        <v>136</v>
      </c>
    </row>
    <row r="32" spans="1:8" s="6" customFormat="1" ht="41.25" customHeight="1">
      <c r="A32" s="228"/>
      <c r="B32" s="228"/>
      <c r="C32" s="228"/>
      <c r="D32" s="228"/>
      <c r="E32" s="73" t="s">
        <v>441</v>
      </c>
      <c r="F32" s="94" t="s">
        <v>442</v>
      </c>
      <c r="G32" s="199">
        <v>731.4</v>
      </c>
      <c r="H32" s="46" t="s">
        <v>136</v>
      </c>
    </row>
    <row r="33" spans="1:8" s="6" customFormat="1" ht="26.25" customHeight="1">
      <c r="A33" s="229">
        <v>6</v>
      </c>
      <c r="B33" s="229" t="s">
        <v>53</v>
      </c>
      <c r="C33" s="229" t="s">
        <v>54</v>
      </c>
      <c r="D33" s="238" t="s">
        <v>32</v>
      </c>
      <c r="E33" s="40" t="s">
        <v>180</v>
      </c>
      <c r="F33" s="101" t="s">
        <v>358</v>
      </c>
      <c r="G33" s="124">
        <f>5600+281.14+5800</f>
        <v>11681.14</v>
      </c>
      <c r="H33" s="101" t="s">
        <v>106</v>
      </c>
    </row>
    <row r="34" spans="1:8" s="6" customFormat="1" ht="26.25" customHeight="1">
      <c r="A34" s="230"/>
      <c r="B34" s="230"/>
      <c r="C34" s="230"/>
      <c r="D34" s="239"/>
      <c r="E34" s="40" t="s">
        <v>181</v>
      </c>
      <c r="F34" s="40" t="s">
        <v>359</v>
      </c>
      <c r="G34" s="206">
        <f>11643.06-G56</f>
        <v>7819.86</v>
      </c>
      <c r="H34" s="42" t="s">
        <v>106</v>
      </c>
    </row>
    <row r="35" spans="1:8" s="6" customFormat="1" ht="26.25" customHeight="1">
      <c r="A35" s="230"/>
      <c r="B35" s="230"/>
      <c r="C35" s="230"/>
      <c r="D35" s="239"/>
      <c r="E35" s="40" t="s">
        <v>183</v>
      </c>
      <c r="F35" s="42">
        <f>20+60+190+20+130+40+50+60+40</f>
        <v>610</v>
      </c>
      <c r="G35" s="123">
        <f>3480+6396+1066+15840+2380+15834+3520+6090+5280+3520</f>
        <v>63406</v>
      </c>
      <c r="H35" s="42" t="s">
        <v>106</v>
      </c>
    </row>
    <row r="36" spans="1:8" s="6" customFormat="1" ht="26.25" customHeight="1">
      <c r="A36" s="230"/>
      <c r="B36" s="230"/>
      <c r="C36" s="230"/>
      <c r="D36" s="239"/>
      <c r="E36" s="40" t="s">
        <v>360</v>
      </c>
      <c r="F36" s="42" t="s">
        <v>361</v>
      </c>
      <c r="G36" s="123">
        <f>23000+39500</f>
        <v>62500</v>
      </c>
      <c r="H36" s="42" t="s">
        <v>106</v>
      </c>
    </row>
    <row r="37" spans="1:8" s="6" customFormat="1" ht="26.25" customHeight="1">
      <c r="A37" s="230"/>
      <c r="B37" s="230"/>
      <c r="C37" s="230"/>
      <c r="D37" s="239"/>
      <c r="E37" s="173" t="s">
        <v>182</v>
      </c>
      <c r="F37" s="101" t="s">
        <v>362</v>
      </c>
      <c r="G37" s="124">
        <v>42835</v>
      </c>
      <c r="H37" s="101" t="s">
        <v>106</v>
      </c>
    </row>
    <row r="38" spans="1:8" s="6" customFormat="1" ht="17.25" customHeight="1">
      <c r="A38" s="229">
        <v>7</v>
      </c>
      <c r="B38" s="229" t="s">
        <v>55</v>
      </c>
      <c r="C38" s="229" t="s">
        <v>56</v>
      </c>
      <c r="D38" s="229" t="s">
        <v>32</v>
      </c>
      <c r="E38" s="109" t="s">
        <v>129</v>
      </c>
      <c r="F38" s="111">
        <v>80</v>
      </c>
      <c r="G38" s="111">
        <v>20491</v>
      </c>
      <c r="H38" s="132" t="s">
        <v>128</v>
      </c>
    </row>
    <row r="39" spans="1:8" s="6" customFormat="1" ht="17.25" customHeight="1">
      <c r="A39" s="230"/>
      <c r="B39" s="230"/>
      <c r="C39" s="230"/>
      <c r="D39" s="230"/>
      <c r="E39" s="109" t="s">
        <v>100</v>
      </c>
      <c r="F39" s="111">
        <v>24</v>
      </c>
      <c r="G39" s="111">
        <v>9829.83</v>
      </c>
      <c r="H39" s="112" t="s">
        <v>128</v>
      </c>
    </row>
    <row r="40" spans="1:8" s="6" customFormat="1" ht="17.25" customHeight="1">
      <c r="A40" s="230"/>
      <c r="B40" s="230"/>
      <c r="C40" s="230"/>
      <c r="D40" s="230"/>
      <c r="E40" s="109" t="s">
        <v>133</v>
      </c>
      <c r="F40" s="111">
        <v>1038</v>
      </c>
      <c r="G40" s="111">
        <v>16128.16</v>
      </c>
      <c r="H40" s="112" t="s">
        <v>128</v>
      </c>
    </row>
    <row r="41" spans="1:8" s="6" customFormat="1" ht="17.25" customHeight="1">
      <c r="A41" s="230"/>
      <c r="B41" s="230"/>
      <c r="C41" s="230"/>
      <c r="D41" s="230"/>
      <c r="E41" s="127" t="s">
        <v>134</v>
      </c>
      <c r="F41" s="111">
        <v>4</v>
      </c>
      <c r="G41" s="111">
        <v>4375</v>
      </c>
      <c r="H41" s="112" t="s">
        <v>128</v>
      </c>
    </row>
    <row r="42" spans="1:8" s="6" customFormat="1" ht="17.25" customHeight="1">
      <c r="A42" s="230"/>
      <c r="B42" s="230"/>
      <c r="C42" s="230"/>
      <c r="D42" s="230"/>
      <c r="E42" s="109" t="s">
        <v>104</v>
      </c>
      <c r="F42" s="111">
        <v>5434.2</v>
      </c>
      <c r="G42" s="111">
        <v>605156.28</v>
      </c>
      <c r="H42" s="112" t="s">
        <v>110</v>
      </c>
    </row>
    <row r="43" spans="1:8" s="6" customFormat="1" ht="17.25" customHeight="1">
      <c r="A43" s="230"/>
      <c r="B43" s="230"/>
      <c r="C43" s="230"/>
      <c r="D43" s="230"/>
      <c r="E43" s="109" t="s">
        <v>131</v>
      </c>
      <c r="F43" s="111">
        <v>229</v>
      </c>
      <c r="G43" s="111">
        <v>11961.83</v>
      </c>
      <c r="H43" s="112" t="s">
        <v>128</v>
      </c>
    </row>
    <row r="44" spans="1:8" s="6" customFormat="1" ht="17.25" customHeight="1">
      <c r="A44" s="230"/>
      <c r="B44" s="230"/>
      <c r="C44" s="230"/>
      <c r="D44" s="230"/>
      <c r="E44" s="109" t="s">
        <v>190</v>
      </c>
      <c r="F44" s="111">
        <v>100</v>
      </c>
      <c r="G44" s="111">
        <v>2513.73</v>
      </c>
      <c r="H44" s="112" t="s">
        <v>128</v>
      </c>
    </row>
    <row r="45" spans="1:8" s="6" customFormat="1" ht="17.25" customHeight="1">
      <c r="A45" s="230"/>
      <c r="B45" s="230"/>
      <c r="C45" s="230"/>
      <c r="D45" s="230"/>
      <c r="E45" s="109" t="s">
        <v>132</v>
      </c>
      <c r="F45" s="111">
        <v>10</v>
      </c>
      <c r="G45" s="111">
        <v>7012</v>
      </c>
      <c r="H45" s="112" t="s">
        <v>128</v>
      </c>
    </row>
    <row r="46" spans="1:8" s="6" customFormat="1" ht="17.25" customHeight="1">
      <c r="A46" s="230"/>
      <c r="B46" s="230"/>
      <c r="C46" s="230"/>
      <c r="D46" s="230"/>
      <c r="E46" s="109" t="s">
        <v>480</v>
      </c>
      <c r="F46" s="111">
        <v>1</v>
      </c>
      <c r="G46" s="111">
        <v>2734</v>
      </c>
      <c r="H46" s="112"/>
    </row>
    <row r="47" spans="1:8" s="6" customFormat="1" ht="17.25" customHeight="1">
      <c r="A47" s="230"/>
      <c r="B47" s="230"/>
      <c r="C47" s="230"/>
      <c r="D47" s="230"/>
      <c r="E47" s="109" t="s">
        <v>135</v>
      </c>
      <c r="F47" s="111">
        <v>8</v>
      </c>
      <c r="G47" s="111">
        <v>881.36</v>
      </c>
      <c r="H47" s="112" t="s">
        <v>128</v>
      </c>
    </row>
    <row r="48" spans="1:8" s="6" customFormat="1" ht="17.25" customHeight="1">
      <c r="A48" s="230"/>
      <c r="B48" s="230"/>
      <c r="C48" s="230"/>
      <c r="D48" s="230"/>
      <c r="E48" s="109" t="s">
        <v>189</v>
      </c>
      <c r="F48" s="111">
        <v>24</v>
      </c>
      <c r="G48" s="111">
        <v>1108.48</v>
      </c>
      <c r="H48" s="112" t="s">
        <v>128</v>
      </c>
    </row>
    <row r="49" spans="1:8" s="6" customFormat="1" ht="17.25" customHeight="1">
      <c r="A49" s="230"/>
      <c r="B49" s="230"/>
      <c r="C49" s="230"/>
      <c r="D49" s="230"/>
      <c r="E49" s="109" t="s">
        <v>481</v>
      </c>
      <c r="F49" s="111">
        <v>512</v>
      </c>
      <c r="G49" s="111">
        <v>17950</v>
      </c>
      <c r="H49" s="112" t="s">
        <v>128</v>
      </c>
    </row>
    <row r="50" spans="1:8" s="6" customFormat="1" ht="17.25" customHeight="1">
      <c r="A50" s="230"/>
      <c r="B50" s="230"/>
      <c r="C50" s="230"/>
      <c r="D50" s="230"/>
      <c r="E50" s="207" t="s">
        <v>482</v>
      </c>
      <c r="F50" s="208">
        <v>22</v>
      </c>
      <c r="G50" s="208">
        <v>2425</v>
      </c>
      <c r="H50" s="209" t="s">
        <v>128</v>
      </c>
    </row>
    <row r="51" spans="1:8" s="6" customFormat="1" ht="23.25" customHeight="1">
      <c r="A51" s="230"/>
      <c r="B51" s="230"/>
      <c r="C51" s="230"/>
      <c r="D51" s="230"/>
      <c r="E51" s="207" t="s">
        <v>104</v>
      </c>
      <c r="F51" s="208">
        <v>2522.03</v>
      </c>
      <c r="G51" s="208">
        <v>359502.72</v>
      </c>
      <c r="H51" s="209" t="s">
        <v>110</v>
      </c>
    </row>
    <row r="52" spans="1:8" s="6" customFormat="1" ht="23.25" customHeight="1">
      <c r="A52" s="230"/>
      <c r="B52" s="230"/>
      <c r="C52" s="230"/>
      <c r="D52" s="230"/>
      <c r="E52" s="207" t="s">
        <v>483</v>
      </c>
      <c r="F52" s="210">
        <v>0.159</v>
      </c>
      <c r="G52" s="208">
        <v>558.59</v>
      </c>
      <c r="H52" s="209" t="s">
        <v>110</v>
      </c>
    </row>
    <row r="53" spans="1:8" s="6" customFormat="1" ht="27" customHeight="1">
      <c r="A53" s="230"/>
      <c r="B53" s="230"/>
      <c r="C53" s="230"/>
      <c r="D53" s="230"/>
      <c r="E53" s="207" t="s">
        <v>113</v>
      </c>
      <c r="F53" s="208">
        <v>4176.8</v>
      </c>
      <c r="G53" s="208">
        <v>105698.2283</v>
      </c>
      <c r="H53" s="209" t="s">
        <v>128</v>
      </c>
    </row>
    <row r="54" spans="1:8" s="6" customFormat="1" ht="17.25" customHeight="1">
      <c r="A54" s="229">
        <v>8</v>
      </c>
      <c r="B54" s="229" t="s">
        <v>57</v>
      </c>
      <c r="C54" s="229" t="s">
        <v>58</v>
      </c>
      <c r="D54" s="229" t="s">
        <v>32</v>
      </c>
      <c r="E54" s="73" t="s">
        <v>192</v>
      </c>
      <c r="F54" s="134" t="s">
        <v>243</v>
      </c>
      <c r="G54" s="134">
        <v>3220</v>
      </c>
      <c r="H54" s="42" t="s">
        <v>106</v>
      </c>
    </row>
    <row r="55" spans="1:8" s="6" customFormat="1" ht="19.5" customHeight="1">
      <c r="A55" s="231"/>
      <c r="B55" s="231"/>
      <c r="C55" s="231"/>
      <c r="D55" s="231"/>
      <c r="E55" s="73" t="s">
        <v>116</v>
      </c>
      <c r="F55" s="134" t="s">
        <v>244</v>
      </c>
      <c r="G55" s="134">
        <v>8142</v>
      </c>
      <c r="H55" s="42" t="s">
        <v>106</v>
      </c>
    </row>
    <row r="56" spans="1:8" s="6" customFormat="1" ht="33" customHeight="1">
      <c r="A56" s="229">
        <v>9</v>
      </c>
      <c r="B56" s="229" t="s">
        <v>59</v>
      </c>
      <c r="C56" s="229" t="s">
        <v>60</v>
      </c>
      <c r="D56" s="229" t="s">
        <v>35</v>
      </c>
      <c r="E56" s="135" t="s">
        <v>372</v>
      </c>
      <c r="F56" s="135" t="s">
        <v>373</v>
      </c>
      <c r="G56" s="211">
        <v>3823.2</v>
      </c>
      <c r="H56" s="33" t="s">
        <v>106</v>
      </c>
    </row>
    <row r="57" spans="1:8" s="6" customFormat="1" ht="33" customHeight="1">
      <c r="A57" s="230"/>
      <c r="B57" s="230"/>
      <c r="C57" s="230"/>
      <c r="D57" s="230"/>
      <c r="E57" s="135" t="s">
        <v>374</v>
      </c>
      <c r="F57" s="135" t="s">
        <v>219</v>
      </c>
      <c r="G57" s="211">
        <v>145</v>
      </c>
      <c r="H57" s="33" t="s">
        <v>106</v>
      </c>
    </row>
    <row r="58" spans="1:8" s="6" customFormat="1" ht="33" customHeight="1">
      <c r="A58" s="230"/>
      <c r="B58" s="230"/>
      <c r="C58" s="230"/>
      <c r="D58" s="230"/>
      <c r="E58" s="135" t="s">
        <v>375</v>
      </c>
      <c r="F58" s="135" t="s">
        <v>376</v>
      </c>
      <c r="G58" s="211">
        <v>108</v>
      </c>
      <c r="H58" s="33" t="s">
        <v>106</v>
      </c>
    </row>
    <row r="59" spans="1:8" s="6" customFormat="1" ht="24" customHeight="1">
      <c r="A59" s="230"/>
      <c r="B59" s="230"/>
      <c r="C59" s="230"/>
      <c r="D59" s="230"/>
      <c r="E59" s="135" t="s">
        <v>377</v>
      </c>
      <c r="F59" s="135" t="s">
        <v>378</v>
      </c>
      <c r="G59" s="211">
        <v>1470</v>
      </c>
      <c r="H59" s="33" t="s">
        <v>106</v>
      </c>
    </row>
    <row r="60" spans="1:8" s="6" customFormat="1" ht="36" customHeight="1">
      <c r="A60" s="230"/>
      <c r="B60" s="230"/>
      <c r="C60" s="230"/>
      <c r="D60" s="230"/>
      <c r="E60" s="212" t="s">
        <v>109</v>
      </c>
      <c r="F60" s="212" t="s">
        <v>379</v>
      </c>
      <c r="G60" s="213">
        <v>22341</v>
      </c>
      <c r="H60" s="83" t="s">
        <v>106</v>
      </c>
    </row>
    <row r="61" spans="1:8" s="6" customFormat="1" ht="36" customHeight="1">
      <c r="A61" s="228">
        <v>10</v>
      </c>
      <c r="B61" s="228" t="s">
        <v>61</v>
      </c>
      <c r="C61" s="228" t="s">
        <v>62</v>
      </c>
      <c r="D61" s="228"/>
      <c r="E61" s="214" t="s">
        <v>129</v>
      </c>
      <c r="F61" s="208">
        <v>50</v>
      </c>
      <c r="G61" s="208">
        <v>12963.69</v>
      </c>
      <c r="H61" s="215" t="s">
        <v>128</v>
      </c>
    </row>
    <row r="62" spans="1:8" s="6" customFormat="1" ht="36" customHeight="1">
      <c r="A62" s="228"/>
      <c r="B62" s="228"/>
      <c r="C62" s="228"/>
      <c r="D62" s="228"/>
      <c r="E62" s="214" t="s">
        <v>133</v>
      </c>
      <c r="F62" s="208">
        <v>415</v>
      </c>
      <c r="G62" s="208">
        <v>6451.26</v>
      </c>
      <c r="H62" s="209" t="s">
        <v>128</v>
      </c>
    </row>
    <row r="63" spans="1:8" s="6" customFormat="1" ht="36" customHeight="1">
      <c r="A63" s="228"/>
      <c r="B63" s="228"/>
      <c r="C63" s="228"/>
      <c r="D63" s="228"/>
      <c r="E63" s="214" t="s">
        <v>480</v>
      </c>
      <c r="F63" s="208">
        <v>2</v>
      </c>
      <c r="G63" s="208">
        <v>5468</v>
      </c>
      <c r="H63" s="209" t="s">
        <v>128</v>
      </c>
    </row>
    <row r="64" spans="1:8" s="6" customFormat="1" ht="36" customHeight="1">
      <c r="A64" s="228"/>
      <c r="B64" s="228"/>
      <c r="C64" s="228"/>
      <c r="D64" s="228"/>
      <c r="E64" s="214" t="s">
        <v>135</v>
      </c>
      <c r="F64" s="208">
        <v>7</v>
      </c>
      <c r="G64" s="208">
        <v>771.19</v>
      </c>
      <c r="H64" s="209" t="s">
        <v>128</v>
      </c>
    </row>
    <row r="65" spans="1:8" s="6" customFormat="1" ht="36" customHeight="1">
      <c r="A65" s="228"/>
      <c r="B65" s="228"/>
      <c r="C65" s="228"/>
      <c r="D65" s="228"/>
      <c r="E65" s="214" t="s">
        <v>189</v>
      </c>
      <c r="F65" s="208">
        <v>24</v>
      </c>
      <c r="G65" s="208">
        <v>1108.48</v>
      </c>
      <c r="H65" s="209" t="s">
        <v>128</v>
      </c>
    </row>
    <row r="66" spans="1:8" s="6" customFormat="1" ht="36" customHeight="1">
      <c r="A66" s="228"/>
      <c r="B66" s="228"/>
      <c r="C66" s="228"/>
      <c r="D66" s="228"/>
      <c r="E66" s="214" t="s">
        <v>113</v>
      </c>
      <c r="F66" s="208">
        <v>2642.47</v>
      </c>
      <c r="G66" s="208">
        <v>66870.3077</v>
      </c>
      <c r="H66" s="209" t="s">
        <v>128</v>
      </c>
    </row>
    <row r="67" spans="1:8" s="6" customFormat="1" ht="36" customHeight="1">
      <c r="A67" s="228"/>
      <c r="B67" s="228"/>
      <c r="C67" s="228"/>
      <c r="D67" s="228"/>
      <c r="E67" s="214" t="s">
        <v>187</v>
      </c>
      <c r="F67" s="208">
        <v>2067.7</v>
      </c>
      <c r="G67" s="208">
        <v>43780.2</v>
      </c>
      <c r="H67" s="209" t="s">
        <v>128</v>
      </c>
    </row>
    <row r="68" spans="1:8" s="6" customFormat="1" ht="36" customHeight="1">
      <c r="A68" s="228"/>
      <c r="B68" s="228"/>
      <c r="C68" s="228"/>
      <c r="D68" s="228"/>
      <c r="E68" s="216" t="s">
        <v>188</v>
      </c>
      <c r="F68" s="208">
        <v>1</v>
      </c>
      <c r="G68" s="208">
        <v>13983.05</v>
      </c>
      <c r="H68" s="209" t="s">
        <v>128</v>
      </c>
    </row>
    <row r="69" spans="1:8" s="6" customFormat="1" ht="36" customHeight="1">
      <c r="A69" s="228"/>
      <c r="B69" s="228"/>
      <c r="C69" s="228"/>
      <c r="D69" s="228"/>
      <c r="E69" s="214" t="s">
        <v>133</v>
      </c>
      <c r="F69" s="208">
        <v>10</v>
      </c>
      <c r="G69" s="208">
        <v>1120</v>
      </c>
      <c r="H69" s="209" t="s">
        <v>128</v>
      </c>
    </row>
    <row r="70" spans="1:8" s="6" customFormat="1" ht="47.25" customHeight="1">
      <c r="A70" s="228"/>
      <c r="B70" s="228"/>
      <c r="C70" s="228"/>
      <c r="D70" s="228"/>
      <c r="E70" s="216" t="s">
        <v>484</v>
      </c>
      <c r="F70" s="208">
        <v>200</v>
      </c>
      <c r="G70" s="208">
        <v>22837.88</v>
      </c>
      <c r="H70" s="209" t="s">
        <v>110</v>
      </c>
    </row>
    <row r="71" spans="1:8" s="6" customFormat="1" ht="22.5" customHeight="1">
      <c r="A71" s="15">
        <v>11</v>
      </c>
      <c r="B71" s="15" t="s">
        <v>63</v>
      </c>
      <c r="C71" s="15" t="s">
        <v>64</v>
      </c>
      <c r="D71" s="15" t="s">
        <v>32</v>
      </c>
      <c r="E71" s="146" t="s">
        <v>178</v>
      </c>
      <c r="F71" s="53">
        <v>22</v>
      </c>
      <c r="G71" s="147">
        <v>11162.8</v>
      </c>
      <c r="H71" s="53" t="s">
        <v>106</v>
      </c>
    </row>
    <row r="72" spans="1:8" s="6" customFormat="1" ht="19.5" customHeight="1">
      <c r="A72" s="229">
        <v>12</v>
      </c>
      <c r="B72" s="229" t="s">
        <v>65</v>
      </c>
      <c r="C72" s="229" t="s">
        <v>66</v>
      </c>
      <c r="D72" s="229" t="s">
        <v>33</v>
      </c>
      <c r="E72" s="73" t="s">
        <v>245</v>
      </c>
      <c r="F72" s="134" t="s">
        <v>246</v>
      </c>
      <c r="G72" s="134">
        <v>10401.08</v>
      </c>
      <c r="H72" s="42" t="s">
        <v>106</v>
      </c>
    </row>
    <row r="73" spans="1:8" s="6" customFormat="1" ht="19.5" customHeight="1">
      <c r="A73" s="230"/>
      <c r="B73" s="230"/>
      <c r="C73" s="230"/>
      <c r="D73" s="230"/>
      <c r="E73" s="73" t="s">
        <v>247</v>
      </c>
      <c r="F73" s="134">
        <v>79.55</v>
      </c>
      <c r="G73" s="134">
        <v>47004.895</v>
      </c>
      <c r="H73" s="42" t="s">
        <v>106</v>
      </c>
    </row>
    <row r="74" spans="1:8" s="6" customFormat="1" ht="19.5" customHeight="1">
      <c r="A74" s="230"/>
      <c r="B74" s="230"/>
      <c r="C74" s="230"/>
      <c r="D74" s="230"/>
      <c r="E74" s="73" t="s">
        <v>116</v>
      </c>
      <c r="F74" s="134" t="s">
        <v>248</v>
      </c>
      <c r="G74" s="134">
        <v>3900</v>
      </c>
      <c r="H74" s="42" t="s">
        <v>106</v>
      </c>
    </row>
    <row r="75" spans="1:8" s="6" customFormat="1" ht="19.5" customHeight="1">
      <c r="A75" s="230"/>
      <c r="B75" s="230"/>
      <c r="C75" s="230"/>
      <c r="D75" s="230"/>
      <c r="E75" s="73" t="s">
        <v>194</v>
      </c>
      <c r="F75" s="134" t="s">
        <v>248</v>
      </c>
      <c r="G75" s="134">
        <v>4700</v>
      </c>
      <c r="H75" s="42" t="s">
        <v>106</v>
      </c>
    </row>
    <row r="76" spans="1:8" s="6" customFormat="1" ht="19.5" customHeight="1">
      <c r="A76" s="230"/>
      <c r="B76" s="230"/>
      <c r="C76" s="230"/>
      <c r="D76" s="230"/>
      <c r="E76" s="73" t="s">
        <v>249</v>
      </c>
      <c r="F76" s="134" t="s">
        <v>250</v>
      </c>
      <c r="G76" s="134">
        <v>1730.59</v>
      </c>
      <c r="H76" s="42" t="s">
        <v>106</v>
      </c>
    </row>
    <row r="77" spans="1:8" s="6" customFormat="1" ht="19.5" customHeight="1">
      <c r="A77" s="230"/>
      <c r="B77" s="230"/>
      <c r="C77" s="230"/>
      <c r="D77" s="230"/>
      <c r="E77" s="73" t="s">
        <v>251</v>
      </c>
      <c r="F77" s="134" t="s">
        <v>252</v>
      </c>
      <c r="G77" s="134">
        <v>5852.8</v>
      </c>
      <c r="H77" s="42" t="s">
        <v>106</v>
      </c>
    </row>
    <row r="78" spans="1:8" s="6" customFormat="1" ht="19.5" customHeight="1">
      <c r="A78" s="230"/>
      <c r="B78" s="230"/>
      <c r="C78" s="230"/>
      <c r="D78" s="230"/>
      <c r="E78" s="73" t="s">
        <v>253</v>
      </c>
      <c r="F78" s="134" t="s">
        <v>246</v>
      </c>
      <c r="G78" s="134">
        <v>6650</v>
      </c>
      <c r="H78" s="42" t="s">
        <v>106</v>
      </c>
    </row>
    <row r="79" spans="1:8" s="6" customFormat="1" ht="25.5" customHeight="1">
      <c r="A79" s="231"/>
      <c r="B79" s="231"/>
      <c r="C79" s="231"/>
      <c r="D79" s="231"/>
      <c r="E79" s="73" t="s">
        <v>254</v>
      </c>
      <c r="F79" s="134" t="s">
        <v>255</v>
      </c>
      <c r="G79" s="134">
        <v>14100</v>
      </c>
      <c r="H79" s="42" t="s">
        <v>106</v>
      </c>
    </row>
    <row r="80" spans="1:8" s="6" customFormat="1" ht="47.25" customHeight="1">
      <c r="A80" s="229">
        <v>13</v>
      </c>
      <c r="B80" s="229" t="s">
        <v>67</v>
      </c>
      <c r="C80" s="229" t="s">
        <v>68</v>
      </c>
      <c r="D80" s="229"/>
      <c r="E80" s="236" t="s">
        <v>183</v>
      </c>
      <c r="F80" s="234" t="s">
        <v>363</v>
      </c>
      <c r="G80" s="232">
        <v>4532</v>
      </c>
      <c r="H80" s="234" t="s">
        <v>106</v>
      </c>
    </row>
    <row r="81" spans="1:8" s="6" customFormat="1" ht="10.5" customHeight="1">
      <c r="A81" s="230"/>
      <c r="B81" s="230"/>
      <c r="C81" s="230"/>
      <c r="D81" s="230"/>
      <c r="E81" s="237"/>
      <c r="F81" s="235"/>
      <c r="G81" s="233"/>
      <c r="H81" s="235"/>
    </row>
    <row r="82" spans="1:8" s="6" customFormat="1" ht="20.25" customHeight="1">
      <c r="A82" s="228">
        <v>14</v>
      </c>
      <c r="B82" s="228" t="s">
        <v>69</v>
      </c>
      <c r="C82" s="228" t="s">
        <v>70</v>
      </c>
      <c r="D82" s="228"/>
      <c r="E82" s="97" t="s">
        <v>443</v>
      </c>
      <c r="F82" s="217" t="s">
        <v>444</v>
      </c>
      <c r="G82" s="218">
        <v>1754.24</v>
      </c>
      <c r="H82" s="42" t="s">
        <v>136</v>
      </c>
    </row>
    <row r="83" spans="1:8" s="6" customFormat="1" ht="22.5" customHeight="1">
      <c r="A83" s="228"/>
      <c r="B83" s="228"/>
      <c r="C83" s="228"/>
      <c r="D83" s="228"/>
      <c r="E83" s="97" t="s">
        <v>445</v>
      </c>
      <c r="F83" s="42" t="s">
        <v>446</v>
      </c>
      <c r="G83" s="41">
        <v>584.75</v>
      </c>
      <c r="H83" s="40" t="s">
        <v>136</v>
      </c>
    </row>
    <row r="84" spans="1:8" s="6" customFormat="1" ht="25.5" customHeight="1">
      <c r="A84" s="228"/>
      <c r="B84" s="228"/>
      <c r="C84" s="228"/>
      <c r="D84" s="228"/>
      <c r="E84" s="141" t="s">
        <v>447</v>
      </c>
      <c r="F84" s="40" t="s">
        <v>448</v>
      </c>
      <c r="G84" s="39">
        <v>3728.65</v>
      </c>
      <c r="H84" s="40" t="s">
        <v>136</v>
      </c>
    </row>
    <row r="85" spans="1:8" s="6" customFormat="1" ht="27.75" customHeight="1">
      <c r="A85" s="229">
        <v>15</v>
      </c>
      <c r="B85" s="229" t="s">
        <v>71</v>
      </c>
      <c r="C85" s="229" t="s">
        <v>72</v>
      </c>
      <c r="D85" s="229" t="s">
        <v>32</v>
      </c>
      <c r="E85" s="135" t="s">
        <v>380</v>
      </c>
      <c r="F85" s="135" t="s">
        <v>381</v>
      </c>
      <c r="G85" s="211">
        <v>1283.33</v>
      </c>
      <c r="H85" s="144" t="s">
        <v>106</v>
      </c>
    </row>
    <row r="86" spans="1:8" s="6" customFormat="1" ht="27.75" customHeight="1">
      <c r="A86" s="230"/>
      <c r="B86" s="230"/>
      <c r="C86" s="230"/>
      <c r="D86" s="230"/>
      <c r="E86" s="144" t="s">
        <v>382</v>
      </c>
      <c r="F86" s="144" t="s">
        <v>226</v>
      </c>
      <c r="G86" s="187">
        <v>1500</v>
      </c>
      <c r="H86" s="144" t="s">
        <v>106</v>
      </c>
    </row>
    <row r="87" spans="1:8" s="6" customFormat="1" ht="27" customHeight="1">
      <c r="A87" s="230"/>
      <c r="B87" s="230"/>
      <c r="C87" s="230"/>
      <c r="D87" s="230"/>
      <c r="E87" s="144" t="s">
        <v>383</v>
      </c>
      <c r="F87" s="144" t="s">
        <v>226</v>
      </c>
      <c r="G87" s="187">
        <v>1674.48</v>
      </c>
      <c r="H87" s="144" t="s">
        <v>106</v>
      </c>
    </row>
    <row r="88" spans="1:8" s="6" customFormat="1" ht="24.75" customHeight="1">
      <c r="A88" s="230"/>
      <c r="B88" s="230"/>
      <c r="C88" s="230"/>
      <c r="D88" s="230"/>
      <c r="E88" s="144" t="s">
        <v>109</v>
      </c>
      <c r="F88" s="144" t="s">
        <v>384</v>
      </c>
      <c r="G88" s="187">
        <v>20460</v>
      </c>
      <c r="H88" s="144" t="s">
        <v>106</v>
      </c>
    </row>
    <row r="89" spans="1:8" s="6" customFormat="1" ht="24.75" customHeight="1">
      <c r="A89" s="228">
        <v>16</v>
      </c>
      <c r="B89" s="228" t="s">
        <v>73</v>
      </c>
      <c r="C89" s="228" t="s">
        <v>74</v>
      </c>
      <c r="D89" s="228" t="s">
        <v>33</v>
      </c>
      <c r="E89" s="146" t="s">
        <v>178</v>
      </c>
      <c r="F89" s="53">
        <v>30</v>
      </c>
      <c r="G89" s="147">
        <v>15222</v>
      </c>
      <c r="H89" s="53" t="s">
        <v>106</v>
      </c>
    </row>
    <row r="90" spans="1:8" s="6" customFormat="1" ht="24.75" customHeight="1">
      <c r="A90" s="228"/>
      <c r="B90" s="228"/>
      <c r="C90" s="228"/>
      <c r="D90" s="228"/>
      <c r="E90" s="148" t="s">
        <v>324</v>
      </c>
      <c r="F90" s="53">
        <v>1</v>
      </c>
      <c r="G90" s="147">
        <v>200</v>
      </c>
      <c r="H90" s="53" t="s">
        <v>106</v>
      </c>
    </row>
    <row r="91" spans="1:8" s="6" customFormat="1" ht="24.75" customHeight="1">
      <c r="A91" s="228"/>
      <c r="B91" s="228"/>
      <c r="C91" s="228"/>
      <c r="D91" s="228"/>
      <c r="E91" s="148" t="s">
        <v>100</v>
      </c>
      <c r="F91" s="53">
        <v>14</v>
      </c>
      <c r="G91" s="147">
        <v>5646</v>
      </c>
      <c r="H91" s="53" t="s">
        <v>106</v>
      </c>
    </row>
    <row r="92" spans="1:8" s="6" customFormat="1" ht="24.75" customHeight="1">
      <c r="A92" s="228"/>
      <c r="B92" s="228"/>
      <c r="C92" s="228"/>
      <c r="D92" s="228"/>
      <c r="E92" s="146" t="s">
        <v>325</v>
      </c>
      <c r="F92" s="53">
        <v>48</v>
      </c>
      <c r="G92" s="147">
        <v>3235</v>
      </c>
      <c r="H92" s="53" t="s">
        <v>106</v>
      </c>
    </row>
    <row r="93" spans="1:8" s="6" customFormat="1" ht="24.75" customHeight="1">
      <c r="A93" s="228"/>
      <c r="B93" s="228"/>
      <c r="C93" s="228"/>
      <c r="D93" s="228"/>
      <c r="E93" s="146" t="s">
        <v>326</v>
      </c>
      <c r="F93" s="53">
        <v>3</v>
      </c>
      <c r="G93" s="147">
        <v>900</v>
      </c>
      <c r="H93" s="53" t="s">
        <v>106</v>
      </c>
    </row>
    <row r="94" spans="1:8" s="6" customFormat="1" ht="24.75" customHeight="1">
      <c r="A94" s="228"/>
      <c r="B94" s="228"/>
      <c r="C94" s="228"/>
      <c r="D94" s="228"/>
      <c r="E94" s="146" t="s">
        <v>327</v>
      </c>
      <c r="F94" s="53">
        <v>1250</v>
      </c>
      <c r="G94" s="147">
        <v>5750</v>
      </c>
      <c r="H94" s="53" t="s">
        <v>106</v>
      </c>
    </row>
    <row r="95" spans="1:8" s="6" customFormat="1" ht="24.75" customHeight="1">
      <c r="A95" s="228"/>
      <c r="B95" s="228"/>
      <c r="C95" s="228"/>
      <c r="D95" s="228"/>
      <c r="E95" s="148" t="s">
        <v>328</v>
      </c>
      <c r="F95" s="53">
        <v>2</v>
      </c>
      <c r="G95" s="147">
        <v>1500</v>
      </c>
      <c r="H95" s="53" t="s">
        <v>106</v>
      </c>
    </row>
    <row r="96" spans="1:8" s="6" customFormat="1" ht="24.75" customHeight="1">
      <c r="A96" s="228"/>
      <c r="B96" s="228"/>
      <c r="C96" s="228"/>
      <c r="D96" s="228"/>
      <c r="E96" s="148" t="s">
        <v>329</v>
      </c>
      <c r="F96" s="53">
        <v>227</v>
      </c>
      <c r="G96" s="188">
        <v>19628.43</v>
      </c>
      <c r="H96" s="53" t="s">
        <v>106</v>
      </c>
    </row>
    <row r="97" spans="1:8" s="6" customFormat="1" ht="13.5" customHeight="1">
      <c r="A97" s="230">
        <v>17</v>
      </c>
      <c r="B97" s="230" t="s">
        <v>28</v>
      </c>
      <c r="C97" s="230" t="s">
        <v>75</v>
      </c>
      <c r="D97" s="230" t="s">
        <v>32</v>
      </c>
      <c r="E97" s="146" t="s">
        <v>178</v>
      </c>
      <c r="F97" s="53">
        <v>30</v>
      </c>
      <c r="G97" s="147">
        <v>15222</v>
      </c>
      <c r="H97" s="53" t="s">
        <v>106</v>
      </c>
    </row>
    <row r="98" spans="1:8" s="6" customFormat="1" ht="13.5" customHeight="1">
      <c r="A98" s="230"/>
      <c r="B98" s="230"/>
      <c r="C98" s="230"/>
      <c r="D98" s="230"/>
      <c r="E98" s="148" t="s">
        <v>328</v>
      </c>
      <c r="F98" s="53">
        <v>3</v>
      </c>
      <c r="G98" s="147">
        <v>2250</v>
      </c>
      <c r="H98" s="53" t="s">
        <v>106</v>
      </c>
    </row>
    <row r="99" spans="1:8" s="6" customFormat="1" ht="13.5" customHeight="1">
      <c r="A99" s="230"/>
      <c r="B99" s="230"/>
      <c r="C99" s="230"/>
      <c r="D99" s="230"/>
      <c r="E99" s="146" t="s">
        <v>329</v>
      </c>
      <c r="F99" s="51">
        <v>227</v>
      </c>
      <c r="G99" s="188">
        <v>19628.43</v>
      </c>
      <c r="H99" s="53" t="s">
        <v>106</v>
      </c>
    </row>
    <row r="100" spans="1:8" s="6" customFormat="1" ht="13.5" customHeight="1">
      <c r="A100" s="230"/>
      <c r="B100" s="230"/>
      <c r="C100" s="230"/>
      <c r="D100" s="230"/>
      <c r="E100" s="146" t="s">
        <v>326</v>
      </c>
      <c r="F100" s="53">
        <v>2</v>
      </c>
      <c r="G100" s="147">
        <v>600</v>
      </c>
      <c r="H100" s="53" t="s">
        <v>106</v>
      </c>
    </row>
    <row r="101" spans="1:8" s="6" customFormat="1" ht="13.5" customHeight="1">
      <c r="A101" s="230"/>
      <c r="B101" s="230"/>
      <c r="C101" s="230"/>
      <c r="D101" s="230"/>
      <c r="E101" s="219" t="s">
        <v>327</v>
      </c>
      <c r="F101" s="60">
        <v>1250</v>
      </c>
      <c r="G101" s="220">
        <v>5750</v>
      </c>
      <c r="H101" s="60" t="s">
        <v>106</v>
      </c>
    </row>
    <row r="102" spans="1:8" s="6" customFormat="1" ht="13.5" customHeight="1">
      <c r="A102" s="228">
        <v>18</v>
      </c>
      <c r="B102" s="228" t="s">
        <v>76</v>
      </c>
      <c r="C102" s="228" t="s">
        <v>77</v>
      </c>
      <c r="D102" s="228"/>
      <c r="E102" s="54" t="s">
        <v>181</v>
      </c>
      <c r="F102" s="93" t="s">
        <v>364</v>
      </c>
      <c r="G102" s="221">
        <v>5239.38</v>
      </c>
      <c r="H102" s="93" t="s">
        <v>106</v>
      </c>
    </row>
    <row r="103" spans="1:8" s="6" customFormat="1" ht="21" customHeight="1">
      <c r="A103" s="228"/>
      <c r="B103" s="228"/>
      <c r="C103" s="228"/>
      <c r="D103" s="228"/>
      <c r="E103" s="40" t="s">
        <v>183</v>
      </c>
      <c r="F103" s="42" t="s">
        <v>365</v>
      </c>
      <c r="G103" s="123">
        <f>12402+1033.5+1320</f>
        <v>14755.5</v>
      </c>
      <c r="H103" s="42" t="s">
        <v>106</v>
      </c>
    </row>
    <row r="104" spans="1:8" s="6" customFormat="1" ht="30.75" customHeight="1">
      <c r="A104" s="228"/>
      <c r="B104" s="228"/>
      <c r="C104" s="228"/>
      <c r="D104" s="228"/>
      <c r="E104" s="40" t="s">
        <v>184</v>
      </c>
      <c r="F104" s="101" t="s">
        <v>366</v>
      </c>
      <c r="G104" s="124">
        <v>10260</v>
      </c>
      <c r="H104" s="101" t="s">
        <v>106</v>
      </c>
    </row>
    <row r="105" spans="1:9" s="6" customFormat="1" ht="12.75" customHeight="1">
      <c r="A105" s="229">
        <v>19</v>
      </c>
      <c r="B105" s="229" t="s">
        <v>78</v>
      </c>
      <c r="C105" s="229" t="s">
        <v>79</v>
      </c>
      <c r="D105" s="229" t="s">
        <v>33</v>
      </c>
      <c r="E105" s="90" t="s">
        <v>306</v>
      </c>
      <c r="F105" s="90" t="s">
        <v>103</v>
      </c>
      <c r="G105" s="90">
        <v>89.25</v>
      </c>
      <c r="H105" s="222" t="s">
        <v>106</v>
      </c>
      <c r="I105" s="29"/>
    </row>
    <row r="106" spans="1:8" s="6" customFormat="1" ht="12">
      <c r="A106" s="230"/>
      <c r="B106" s="230"/>
      <c r="C106" s="230"/>
      <c r="D106" s="230"/>
      <c r="E106" s="90" t="s">
        <v>307</v>
      </c>
      <c r="F106" s="90" t="s">
        <v>308</v>
      </c>
      <c r="G106" s="90">
        <v>7249.38</v>
      </c>
      <c r="H106" s="90" t="s">
        <v>106</v>
      </c>
    </row>
    <row r="107" spans="1:8" s="6" customFormat="1" ht="12">
      <c r="A107" s="230"/>
      <c r="B107" s="230"/>
      <c r="C107" s="230"/>
      <c r="D107" s="230"/>
      <c r="E107" s="90" t="s">
        <v>309</v>
      </c>
      <c r="F107" s="90" t="s">
        <v>310</v>
      </c>
      <c r="G107" s="90">
        <v>4067.8</v>
      </c>
      <c r="H107" s="90" t="s">
        <v>117</v>
      </c>
    </row>
    <row r="108" spans="1:8" s="6" customFormat="1" ht="27" customHeight="1">
      <c r="A108" s="230"/>
      <c r="B108" s="230"/>
      <c r="C108" s="230"/>
      <c r="D108" s="230"/>
      <c r="E108" s="90" t="s">
        <v>118</v>
      </c>
      <c r="F108" s="90" t="s">
        <v>119</v>
      </c>
      <c r="G108" s="90">
        <v>336.14</v>
      </c>
      <c r="H108" s="90" t="s">
        <v>106</v>
      </c>
    </row>
    <row r="109" spans="1:8" s="6" customFormat="1" ht="36" customHeight="1">
      <c r="A109" s="230"/>
      <c r="B109" s="230"/>
      <c r="C109" s="230"/>
      <c r="D109" s="230"/>
      <c r="E109" s="90" t="s">
        <v>311</v>
      </c>
      <c r="F109" s="90" t="s">
        <v>310</v>
      </c>
      <c r="G109" s="90">
        <v>6646.49</v>
      </c>
      <c r="H109" s="90" t="s">
        <v>117</v>
      </c>
    </row>
    <row r="110" spans="1:8" s="6" customFormat="1" ht="39.75" customHeight="1">
      <c r="A110" s="230"/>
      <c r="B110" s="230"/>
      <c r="C110" s="230"/>
      <c r="D110" s="230"/>
      <c r="E110" s="90" t="s">
        <v>312</v>
      </c>
      <c r="F110" s="90" t="s">
        <v>250</v>
      </c>
      <c r="G110" s="90">
        <v>58.38</v>
      </c>
      <c r="H110" s="90" t="s">
        <v>106</v>
      </c>
    </row>
    <row r="111" spans="1:8" s="6" customFormat="1" ht="21.75" customHeight="1">
      <c r="A111" s="229">
        <v>20</v>
      </c>
      <c r="B111" s="229" t="s">
        <v>80</v>
      </c>
      <c r="C111" s="229" t="s">
        <v>81</v>
      </c>
      <c r="D111" s="229" t="s">
        <v>32</v>
      </c>
      <c r="E111" s="33" t="s">
        <v>307</v>
      </c>
      <c r="F111" s="33" t="s">
        <v>313</v>
      </c>
      <c r="G111" s="33">
        <v>5653.6</v>
      </c>
      <c r="H111" s="33" t="s">
        <v>106</v>
      </c>
    </row>
    <row r="112" spans="1:8" s="6" customFormat="1" ht="21.75" customHeight="1">
      <c r="A112" s="230"/>
      <c r="B112" s="230"/>
      <c r="C112" s="230"/>
      <c r="D112" s="230"/>
      <c r="E112" s="33" t="s">
        <v>120</v>
      </c>
      <c r="F112" s="33" t="s">
        <v>121</v>
      </c>
      <c r="G112" s="33">
        <v>3477.97</v>
      </c>
      <c r="H112" s="33" t="s">
        <v>106</v>
      </c>
    </row>
    <row r="113" spans="1:8" s="6" customFormat="1" ht="21.75" customHeight="1">
      <c r="A113" s="230"/>
      <c r="B113" s="230"/>
      <c r="C113" s="230"/>
      <c r="D113" s="230"/>
      <c r="E113" s="33" t="s">
        <v>122</v>
      </c>
      <c r="F113" s="33" t="s">
        <v>123</v>
      </c>
      <c r="G113" s="33">
        <v>266.43</v>
      </c>
      <c r="H113" s="33" t="s">
        <v>106</v>
      </c>
    </row>
    <row r="114" spans="1:8" s="6" customFormat="1" ht="18" customHeight="1">
      <c r="A114" s="230"/>
      <c r="B114" s="230"/>
      <c r="C114" s="230"/>
      <c r="D114" s="230"/>
      <c r="E114" s="33" t="s">
        <v>314</v>
      </c>
      <c r="F114" s="33" t="s">
        <v>315</v>
      </c>
      <c r="G114" s="33">
        <v>307.86</v>
      </c>
      <c r="H114" s="33" t="s">
        <v>106</v>
      </c>
    </row>
    <row r="115" spans="1:8" s="6" customFormat="1" ht="18" customHeight="1">
      <c r="A115" s="229">
        <v>21</v>
      </c>
      <c r="B115" s="229" t="s">
        <v>82</v>
      </c>
      <c r="C115" s="229" t="s">
        <v>83</v>
      </c>
      <c r="D115" s="229" t="s">
        <v>35</v>
      </c>
      <c r="E115" s="146" t="s">
        <v>178</v>
      </c>
      <c r="F115" s="53">
        <v>60</v>
      </c>
      <c r="G115" s="147">
        <v>30444</v>
      </c>
      <c r="H115" s="53" t="s">
        <v>106</v>
      </c>
    </row>
    <row r="116" spans="1:8" s="6" customFormat="1" ht="18" customHeight="1">
      <c r="A116" s="230"/>
      <c r="B116" s="230"/>
      <c r="C116" s="230"/>
      <c r="D116" s="230"/>
      <c r="E116" s="148" t="s">
        <v>179</v>
      </c>
      <c r="F116" s="53">
        <v>10</v>
      </c>
      <c r="G116" s="147">
        <v>5060</v>
      </c>
      <c r="H116" s="53" t="s">
        <v>106</v>
      </c>
    </row>
    <row r="117" spans="1:8" s="6" customFormat="1" ht="18" customHeight="1">
      <c r="A117" s="230"/>
      <c r="B117" s="230"/>
      <c r="C117" s="230"/>
      <c r="D117" s="230"/>
      <c r="E117" s="146" t="s">
        <v>330</v>
      </c>
      <c r="F117" s="53">
        <v>1</v>
      </c>
      <c r="G117" s="147">
        <v>80</v>
      </c>
      <c r="H117" s="53" t="s">
        <v>106</v>
      </c>
    </row>
    <row r="118" spans="1:8" s="6" customFormat="1" ht="18" customHeight="1">
      <c r="A118" s="230"/>
      <c r="B118" s="230"/>
      <c r="C118" s="230"/>
      <c r="D118" s="230"/>
      <c r="E118" s="148" t="s">
        <v>331</v>
      </c>
      <c r="F118" s="53">
        <v>1</v>
      </c>
      <c r="G118" s="147">
        <v>2114</v>
      </c>
      <c r="H118" s="53" t="s">
        <v>106</v>
      </c>
    </row>
    <row r="119" spans="1:8" s="6" customFormat="1" ht="18" customHeight="1">
      <c r="A119" s="230"/>
      <c r="B119" s="230"/>
      <c r="C119" s="230"/>
      <c r="D119" s="230"/>
      <c r="E119" s="148" t="s">
        <v>325</v>
      </c>
      <c r="F119" s="53">
        <v>10</v>
      </c>
      <c r="G119" s="147">
        <v>1360</v>
      </c>
      <c r="H119" s="53" t="s">
        <v>106</v>
      </c>
    </row>
    <row r="120" spans="1:8" s="6" customFormat="1" ht="18" customHeight="1">
      <c r="A120" s="230"/>
      <c r="B120" s="230"/>
      <c r="C120" s="230"/>
      <c r="D120" s="230"/>
      <c r="E120" s="146" t="s">
        <v>327</v>
      </c>
      <c r="F120" s="53">
        <v>2500</v>
      </c>
      <c r="G120" s="147">
        <v>11500</v>
      </c>
      <c r="H120" s="53" t="s">
        <v>106</v>
      </c>
    </row>
    <row r="121" spans="1:8" s="6" customFormat="1" ht="18" customHeight="1">
      <c r="A121" s="230"/>
      <c r="B121" s="230"/>
      <c r="C121" s="230"/>
      <c r="D121" s="230"/>
      <c r="E121" s="146" t="s">
        <v>332</v>
      </c>
      <c r="F121" s="53">
        <v>6</v>
      </c>
      <c r="G121" s="147">
        <v>264</v>
      </c>
      <c r="H121" s="53" t="s">
        <v>106</v>
      </c>
    </row>
    <row r="122" spans="1:8" s="6" customFormat="1" ht="18" customHeight="1">
      <c r="A122" s="230"/>
      <c r="B122" s="230"/>
      <c r="C122" s="230"/>
      <c r="D122" s="230"/>
      <c r="E122" s="146" t="s">
        <v>333</v>
      </c>
      <c r="F122" s="53">
        <v>200</v>
      </c>
      <c r="G122" s="147">
        <v>290</v>
      </c>
      <c r="H122" s="53" t="s">
        <v>106</v>
      </c>
    </row>
    <row r="123" spans="1:8" s="6" customFormat="1" ht="18" customHeight="1">
      <c r="A123" s="230"/>
      <c r="B123" s="230"/>
      <c r="C123" s="230"/>
      <c r="D123" s="230"/>
      <c r="E123" s="146" t="s">
        <v>326</v>
      </c>
      <c r="F123" s="53">
        <v>5</v>
      </c>
      <c r="G123" s="147">
        <v>1500</v>
      </c>
      <c r="H123" s="53" t="s">
        <v>106</v>
      </c>
    </row>
    <row r="124" spans="1:8" s="6" customFormat="1" ht="18" customHeight="1">
      <c r="A124" s="230"/>
      <c r="B124" s="230"/>
      <c r="C124" s="230"/>
      <c r="D124" s="230"/>
      <c r="E124" s="146" t="s">
        <v>334</v>
      </c>
      <c r="F124" s="53">
        <v>1</v>
      </c>
      <c r="G124" s="147">
        <v>4050</v>
      </c>
      <c r="H124" s="53" t="s">
        <v>106</v>
      </c>
    </row>
    <row r="125" spans="1:8" s="6" customFormat="1" ht="18" customHeight="1">
      <c r="A125" s="230"/>
      <c r="B125" s="230"/>
      <c r="C125" s="230"/>
      <c r="D125" s="230"/>
      <c r="E125" s="148" t="s">
        <v>328</v>
      </c>
      <c r="F125" s="53">
        <v>5</v>
      </c>
      <c r="G125" s="147">
        <v>3750</v>
      </c>
      <c r="H125" s="53" t="s">
        <v>106</v>
      </c>
    </row>
    <row r="126" spans="1:8" s="6" customFormat="1" ht="18" customHeight="1">
      <c r="A126" s="230"/>
      <c r="B126" s="230"/>
      <c r="C126" s="230"/>
      <c r="D126" s="230"/>
      <c r="E126" s="146" t="s">
        <v>335</v>
      </c>
      <c r="F126" s="53">
        <v>500</v>
      </c>
      <c r="G126" s="147">
        <v>43738.61</v>
      </c>
      <c r="H126" s="53" t="s">
        <v>106</v>
      </c>
    </row>
    <row r="127" spans="1:8" s="6" customFormat="1" ht="30.75" customHeight="1">
      <c r="A127" s="228">
        <v>22</v>
      </c>
      <c r="B127" s="228" t="s">
        <v>84</v>
      </c>
      <c r="C127" s="228" t="s">
        <v>85</v>
      </c>
      <c r="D127" s="228"/>
      <c r="E127" s="68"/>
      <c r="F127" s="70"/>
      <c r="G127" s="84"/>
      <c r="H127" s="33"/>
    </row>
    <row r="128" spans="1:8" s="6" customFormat="1" ht="24" customHeight="1">
      <c r="A128" s="228"/>
      <c r="B128" s="228"/>
      <c r="C128" s="228"/>
      <c r="D128" s="228"/>
      <c r="E128" s="68"/>
      <c r="F128" s="70"/>
      <c r="G128" s="84"/>
      <c r="H128" s="33"/>
    </row>
    <row r="129" spans="1:8" s="6" customFormat="1" ht="26.25" customHeight="1">
      <c r="A129" s="228"/>
      <c r="B129" s="228"/>
      <c r="C129" s="228"/>
      <c r="D129" s="228"/>
      <c r="E129" s="68"/>
      <c r="F129" s="70"/>
      <c r="G129" s="84"/>
      <c r="H129" s="33"/>
    </row>
    <row r="130" spans="1:8" s="6" customFormat="1" ht="24" customHeight="1">
      <c r="A130" s="228"/>
      <c r="B130" s="228"/>
      <c r="C130" s="228"/>
      <c r="D130" s="228"/>
      <c r="E130" s="68"/>
      <c r="F130" s="70"/>
      <c r="G130" s="84"/>
      <c r="H130" s="33"/>
    </row>
    <row r="131" spans="1:8" s="6" customFormat="1" ht="19.5" customHeight="1">
      <c r="A131" s="228"/>
      <c r="B131" s="228"/>
      <c r="C131" s="228"/>
      <c r="D131" s="228"/>
      <c r="E131" s="68"/>
      <c r="F131" s="70"/>
      <c r="G131" s="84"/>
      <c r="H131" s="33"/>
    </row>
    <row r="132" spans="1:8" s="6" customFormat="1" ht="16.5" customHeight="1">
      <c r="A132" s="228"/>
      <c r="B132" s="228"/>
      <c r="C132" s="228"/>
      <c r="D132" s="228"/>
      <c r="E132" s="68"/>
      <c r="F132" s="70"/>
      <c r="G132" s="84"/>
      <c r="H132" s="33"/>
    </row>
    <row r="133" spans="1:8" s="6" customFormat="1" ht="9" customHeight="1">
      <c r="A133" s="228"/>
      <c r="B133" s="228"/>
      <c r="C133" s="228"/>
      <c r="D133" s="228"/>
      <c r="E133" s="68"/>
      <c r="F133" s="70"/>
      <c r="G133" s="84"/>
      <c r="H133" s="33"/>
    </row>
    <row r="134" spans="1:8" s="6" customFormat="1" ht="25.5" customHeight="1">
      <c r="A134" s="15">
        <v>23</v>
      </c>
      <c r="B134" s="15" t="s">
        <v>86</v>
      </c>
      <c r="C134" s="15" t="s">
        <v>87</v>
      </c>
      <c r="D134" s="15" t="s">
        <v>33</v>
      </c>
      <c r="E134" s="144" t="s">
        <v>109</v>
      </c>
      <c r="F134" s="135" t="s">
        <v>385</v>
      </c>
      <c r="G134" s="211">
        <v>6600</v>
      </c>
      <c r="H134" s="135" t="s">
        <v>106</v>
      </c>
    </row>
    <row r="135" spans="1:8" s="6" customFormat="1" ht="31.5" customHeight="1">
      <c r="A135" s="15">
        <v>24</v>
      </c>
      <c r="B135" s="15" t="s">
        <v>88</v>
      </c>
      <c r="C135" s="15" t="s">
        <v>89</v>
      </c>
      <c r="D135" s="15" t="s">
        <v>32</v>
      </c>
      <c r="E135" s="223" t="s">
        <v>183</v>
      </c>
      <c r="F135" s="224" t="s">
        <v>367</v>
      </c>
      <c r="G135" s="225">
        <f>15502.5+3520</f>
        <v>19022.5</v>
      </c>
      <c r="H135" s="224" t="s">
        <v>106</v>
      </c>
    </row>
    <row r="136" spans="1:8" s="6" customFormat="1" ht="21.75" customHeight="1">
      <c r="A136" s="229">
        <v>25</v>
      </c>
      <c r="B136" s="229" t="s">
        <v>90</v>
      </c>
      <c r="C136" s="229" t="s">
        <v>91</v>
      </c>
      <c r="D136" s="229" t="s">
        <v>34</v>
      </c>
      <c r="E136" s="33" t="s">
        <v>127</v>
      </c>
      <c r="F136" s="33" t="s">
        <v>316</v>
      </c>
      <c r="G136" s="33">
        <v>1680</v>
      </c>
      <c r="H136" s="33" t="s">
        <v>106</v>
      </c>
    </row>
    <row r="137" spans="1:8" s="6" customFormat="1" ht="12">
      <c r="A137" s="230"/>
      <c r="B137" s="230"/>
      <c r="C137" s="230"/>
      <c r="D137" s="230"/>
      <c r="E137" s="33" t="s">
        <v>124</v>
      </c>
      <c r="F137" s="33" t="s">
        <v>125</v>
      </c>
      <c r="G137" s="33">
        <v>210</v>
      </c>
      <c r="H137" s="33" t="s">
        <v>106</v>
      </c>
    </row>
    <row r="138" spans="1:8" s="6" customFormat="1" ht="15" customHeight="1">
      <c r="A138" s="230"/>
      <c r="B138" s="230"/>
      <c r="C138" s="230"/>
      <c r="D138" s="230"/>
      <c r="E138" s="33" t="s">
        <v>314</v>
      </c>
      <c r="F138" s="33">
        <v>5.45</v>
      </c>
      <c r="G138" s="33">
        <v>231.62</v>
      </c>
      <c r="H138" s="33" t="s">
        <v>106</v>
      </c>
    </row>
    <row r="139" spans="1:8" s="6" customFormat="1" ht="12">
      <c r="A139" s="230"/>
      <c r="B139" s="230"/>
      <c r="C139" s="230"/>
      <c r="D139" s="230"/>
      <c r="E139" s="33" t="s">
        <v>120</v>
      </c>
      <c r="F139" s="33" t="s">
        <v>126</v>
      </c>
      <c r="G139" s="33">
        <v>1962.9</v>
      </c>
      <c r="H139" s="33" t="s">
        <v>106</v>
      </c>
    </row>
    <row r="140" spans="1:8" s="6" customFormat="1" ht="12">
      <c r="A140" s="231"/>
      <c r="B140" s="231"/>
      <c r="C140" s="231"/>
      <c r="D140" s="231"/>
      <c r="E140" s="33" t="s">
        <v>317</v>
      </c>
      <c r="F140" s="33">
        <v>0.1</v>
      </c>
      <c r="G140" s="33">
        <v>9.97</v>
      </c>
      <c r="H140" s="33" t="s">
        <v>106</v>
      </c>
    </row>
    <row r="141" spans="1:8" s="6" customFormat="1" ht="23.25" customHeight="1">
      <c r="A141" s="229">
        <v>26</v>
      </c>
      <c r="B141" s="229" t="s">
        <v>92</v>
      </c>
      <c r="C141" s="229" t="s">
        <v>93</v>
      </c>
      <c r="D141" s="229" t="s">
        <v>33</v>
      </c>
      <c r="E141" s="112" t="s">
        <v>113</v>
      </c>
      <c r="F141" s="113">
        <v>4349.8</v>
      </c>
      <c r="G141" s="114">
        <v>81504.53</v>
      </c>
      <c r="H141" s="112" t="s">
        <v>136</v>
      </c>
    </row>
    <row r="142" spans="1:8" s="6" customFormat="1" ht="23.25" customHeight="1">
      <c r="A142" s="230"/>
      <c r="B142" s="230"/>
      <c r="C142" s="230"/>
      <c r="D142" s="230"/>
      <c r="E142" s="112" t="s">
        <v>415</v>
      </c>
      <c r="F142" s="113">
        <v>20</v>
      </c>
      <c r="G142" s="154">
        <v>1798.8</v>
      </c>
      <c r="H142" s="112" t="s">
        <v>106</v>
      </c>
    </row>
    <row r="143" spans="1:8" s="6" customFormat="1" ht="23.25" customHeight="1">
      <c r="A143" s="230"/>
      <c r="B143" s="230"/>
      <c r="C143" s="230"/>
      <c r="D143" s="230"/>
      <c r="E143" s="112" t="s">
        <v>412</v>
      </c>
      <c r="F143" s="113">
        <v>30.861</v>
      </c>
      <c r="G143" s="36">
        <v>3556.4</v>
      </c>
      <c r="H143" s="112" t="s">
        <v>106</v>
      </c>
    </row>
    <row r="144" spans="1:8" s="6" customFormat="1" ht="23.25" customHeight="1">
      <c r="A144" s="230"/>
      <c r="B144" s="230"/>
      <c r="C144" s="230"/>
      <c r="D144" s="230"/>
      <c r="E144" s="112" t="s">
        <v>419</v>
      </c>
      <c r="F144" s="113">
        <v>8.585</v>
      </c>
      <c r="G144" s="114">
        <v>1024.61</v>
      </c>
      <c r="H144" s="112" t="s">
        <v>136</v>
      </c>
    </row>
    <row r="145" spans="1:8" s="6" customFormat="1" ht="23.25" customHeight="1">
      <c r="A145" s="230"/>
      <c r="B145" s="230"/>
      <c r="C145" s="230"/>
      <c r="D145" s="230"/>
      <c r="E145" s="112" t="s">
        <v>416</v>
      </c>
      <c r="F145" s="113">
        <v>62</v>
      </c>
      <c r="G145" s="114">
        <v>1845</v>
      </c>
      <c r="H145" s="112" t="s">
        <v>136</v>
      </c>
    </row>
    <row r="146" spans="1:8" s="6" customFormat="1" ht="45">
      <c r="A146" s="20">
        <v>27</v>
      </c>
      <c r="B146" s="18" t="s">
        <v>94</v>
      </c>
      <c r="C146" s="18" t="s">
        <v>95</v>
      </c>
      <c r="D146" s="17"/>
      <c r="E146" s="72"/>
      <c r="F146" s="85"/>
      <c r="G146" s="82"/>
      <c r="H146" s="33"/>
    </row>
    <row r="147" spans="1:8" s="6" customFormat="1" ht="32.25" customHeight="1">
      <c r="A147" s="229">
        <v>28</v>
      </c>
      <c r="B147" s="229" t="s">
        <v>96</v>
      </c>
      <c r="C147" s="229" t="s">
        <v>97</v>
      </c>
      <c r="D147" s="229" t="s">
        <v>35</v>
      </c>
      <c r="E147" s="193" t="s">
        <v>105</v>
      </c>
      <c r="F147" s="226" t="s">
        <v>203</v>
      </c>
      <c r="G147" s="195">
        <v>329.21999999999997</v>
      </c>
      <c r="H147" s="101" t="s">
        <v>101</v>
      </c>
    </row>
    <row r="148" spans="1:8" s="6" customFormat="1" ht="32.25" customHeight="1">
      <c r="A148" s="230"/>
      <c r="B148" s="230"/>
      <c r="C148" s="230"/>
      <c r="D148" s="230"/>
      <c r="E148" s="196" t="s">
        <v>100</v>
      </c>
      <c r="F148" s="226" t="s">
        <v>204</v>
      </c>
      <c r="G148" s="195">
        <v>3628.5</v>
      </c>
      <c r="H148" s="101" t="s">
        <v>101</v>
      </c>
    </row>
    <row r="149" spans="1:8" s="6" customFormat="1" ht="32.25" customHeight="1">
      <c r="A149" s="230"/>
      <c r="B149" s="230"/>
      <c r="C149" s="230"/>
      <c r="D149" s="230"/>
      <c r="E149" s="197" t="s">
        <v>200</v>
      </c>
      <c r="F149" s="226" t="s">
        <v>205</v>
      </c>
      <c r="G149" s="195">
        <v>8172.750209999999</v>
      </c>
      <c r="H149" s="101" t="s">
        <v>101</v>
      </c>
    </row>
    <row r="150" spans="1:8" s="6" customFormat="1" ht="32.25" customHeight="1">
      <c r="A150" s="230"/>
      <c r="B150" s="230"/>
      <c r="C150" s="230"/>
      <c r="D150" s="230"/>
      <c r="E150" s="198" t="s">
        <v>104</v>
      </c>
      <c r="F150" s="226" t="s">
        <v>206</v>
      </c>
      <c r="G150" s="195">
        <v>46432.30202999999</v>
      </c>
      <c r="H150" s="101" t="s">
        <v>99</v>
      </c>
    </row>
    <row r="151" spans="1:8" s="6" customFormat="1" ht="20.25" customHeight="1">
      <c r="A151" s="229">
        <v>29</v>
      </c>
      <c r="B151" s="229" t="s">
        <v>0</v>
      </c>
      <c r="C151" s="229" t="s">
        <v>1</v>
      </c>
      <c r="D151" s="229"/>
      <c r="E151" s="173" t="s">
        <v>183</v>
      </c>
      <c r="F151" s="101" t="s">
        <v>368</v>
      </c>
      <c r="G151" s="124">
        <f>3480+2850+1190+7234.5+3654+1066+1033.5+440+1760</f>
        <v>22708</v>
      </c>
      <c r="H151" s="101" t="s">
        <v>106</v>
      </c>
    </row>
    <row r="152" spans="1:8" s="6" customFormat="1" ht="16.5" customHeight="1">
      <c r="A152" s="230"/>
      <c r="B152" s="230"/>
      <c r="C152" s="230"/>
      <c r="D152" s="230"/>
      <c r="E152" s="173" t="s">
        <v>183</v>
      </c>
      <c r="F152" s="101" t="s">
        <v>368</v>
      </c>
      <c r="G152" s="124">
        <f>3480+2850+1190+7234.5+3654+1066+1033.5+440+1760</f>
        <v>22708</v>
      </c>
      <c r="H152" s="101" t="s">
        <v>106</v>
      </c>
    </row>
    <row r="153" spans="1:8" s="6" customFormat="1" ht="45">
      <c r="A153" s="20">
        <v>30</v>
      </c>
      <c r="B153" s="18" t="s">
        <v>2</v>
      </c>
      <c r="C153" s="18" t="s">
        <v>3</v>
      </c>
      <c r="D153" s="17"/>
      <c r="E153" s="69"/>
      <c r="F153" s="70"/>
      <c r="G153" s="70"/>
      <c r="H153" s="33"/>
    </row>
    <row r="154" spans="1:8" s="6" customFormat="1" ht="42.75" customHeight="1">
      <c r="A154" s="15">
        <v>31</v>
      </c>
      <c r="B154" s="15" t="s">
        <v>4</v>
      </c>
      <c r="C154" s="15" t="s">
        <v>58</v>
      </c>
      <c r="D154" s="15" t="s">
        <v>32</v>
      </c>
      <c r="E154" s="73" t="s">
        <v>256</v>
      </c>
      <c r="F154" s="134" t="s">
        <v>257</v>
      </c>
      <c r="G154" s="134">
        <v>9200</v>
      </c>
      <c r="H154" s="42" t="s">
        <v>106</v>
      </c>
    </row>
    <row r="155" spans="1:8" s="6" customFormat="1" ht="26.25" customHeight="1">
      <c r="A155" s="229">
        <v>32</v>
      </c>
      <c r="B155" s="229" t="s">
        <v>5</v>
      </c>
      <c r="C155" s="229" t="s">
        <v>6</v>
      </c>
      <c r="D155" s="229" t="s">
        <v>33</v>
      </c>
      <c r="E155" s="157" t="s">
        <v>192</v>
      </c>
      <c r="F155" s="42" t="s">
        <v>258</v>
      </c>
      <c r="G155" s="42">
        <v>1380</v>
      </c>
      <c r="H155" s="42" t="s">
        <v>106</v>
      </c>
    </row>
    <row r="156" spans="1:8" s="6" customFormat="1" ht="19.5" customHeight="1">
      <c r="A156" s="230"/>
      <c r="B156" s="230"/>
      <c r="C156" s="230"/>
      <c r="D156" s="230"/>
      <c r="E156" s="157" t="s">
        <v>247</v>
      </c>
      <c r="F156" s="42">
        <v>3.79</v>
      </c>
      <c r="G156" s="42">
        <v>1644.87</v>
      </c>
      <c r="H156" s="42" t="s">
        <v>106</v>
      </c>
    </row>
    <row r="157" spans="1:8" s="6" customFormat="1" ht="27" customHeight="1">
      <c r="A157" s="229">
        <v>33</v>
      </c>
      <c r="B157" s="229" t="s">
        <v>7</v>
      </c>
      <c r="C157" s="229" t="s">
        <v>8</v>
      </c>
      <c r="D157" s="229" t="s">
        <v>34</v>
      </c>
      <c r="E157" s="193" t="s">
        <v>105</v>
      </c>
      <c r="F157" s="227" t="s">
        <v>111</v>
      </c>
      <c r="G157" s="195">
        <v>548.6999999999999</v>
      </c>
      <c r="H157" s="101" t="s">
        <v>101</v>
      </c>
    </row>
    <row r="158" spans="1:8" s="6" customFormat="1" ht="27" customHeight="1">
      <c r="A158" s="230"/>
      <c r="B158" s="230"/>
      <c r="C158" s="230"/>
      <c r="D158" s="230"/>
      <c r="E158" s="196" t="s">
        <v>100</v>
      </c>
      <c r="F158" s="227" t="s">
        <v>207</v>
      </c>
      <c r="G158" s="195">
        <v>6047.5</v>
      </c>
      <c r="H158" s="101" t="s">
        <v>101</v>
      </c>
    </row>
    <row r="159" spans="1:8" s="6" customFormat="1" ht="27" customHeight="1">
      <c r="A159" s="230"/>
      <c r="B159" s="230"/>
      <c r="C159" s="230"/>
      <c r="D159" s="230"/>
      <c r="E159" s="197" t="s">
        <v>200</v>
      </c>
      <c r="F159" s="227" t="s">
        <v>208</v>
      </c>
      <c r="G159" s="195">
        <v>13621.250349999998</v>
      </c>
      <c r="H159" s="101" t="s">
        <v>101</v>
      </c>
    </row>
    <row r="160" spans="1:8" s="6" customFormat="1" ht="27" customHeight="1">
      <c r="A160" s="230"/>
      <c r="B160" s="230"/>
      <c r="C160" s="230"/>
      <c r="D160" s="230"/>
      <c r="E160" s="198" t="s">
        <v>104</v>
      </c>
      <c r="F160" s="227" t="s">
        <v>209</v>
      </c>
      <c r="G160" s="195">
        <v>77387.17005</v>
      </c>
      <c r="H160" s="101" t="s">
        <v>99</v>
      </c>
    </row>
    <row r="161" spans="1:8" s="6" customFormat="1" ht="62.25" customHeight="1">
      <c r="A161" s="20">
        <v>34</v>
      </c>
      <c r="B161" s="18" t="s">
        <v>9</v>
      </c>
      <c r="C161" s="18" t="s">
        <v>10</v>
      </c>
      <c r="D161" s="17"/>
      <c r="E161" s="69"/>
      <c r="F161" s="70"/>
      <c r="G161" s="70"/>
      <c r="H161" s="33"/>
    </row>
    <row r="162" spans="1:8" s="6" customFormat="1" ht="23.25" customHeight="1">
      <c r="A162" s="229">
        <v>35</v>
      </c>
      <c r="B162" s="229" t="s">
        <v>11</v>
      </c>
      <c r="C162" s="229" t="s">
        <v>12</v>
      </c>
      <c r="D162" s="229" t="s">
        <v>32</v>
      </c>
      <c r="E162" s="73"/>
      <c r="F162" s="47"/>
      <c r="G162" s="47"/>
      <c r="H162" s="40"/>
    </row>
    <row r="163" spans="1:8" s="6" customFormat="1" ht="23.25" customHeight="1">
      <c r="A163" s="230"/>
      <c r="B163" s="230"/>
      <c r="C163" s="230"/>
      <c r="D163" s="230"/>
      <c r="E163" s="73"/>
      <c r="F163" s="47"/>
      <c r="G163" s="47"/>
      <c r="H163" s="40"/>
    </row>
    <row r="164" spans="1:8" s="6" customFormat="1" ht="23.25" customHeight="1">
      <c r="A164" s="230"/>
      <c r="B164" s="230"/>
      <c r="C164" s="230"/>
      <c r="D164" s="230"/>
      <c r="E164" s="73"/>
      <c r="F164" s="47"/>
      <c r="G164" s="47"/>
      <c r="H164" s="40"/>
    </row>
    <row r="165" spans="1:8" s="6" customFormat="1" ht="23.25" customHeight="1">
      <c r="A165" s="230"/>
      <c r="B165" s="230"/>
      <c r="C165" s="230"/>
      <c r="D165" s="230"/>
      <c r="E165" s="86"/>
      <c r="F165" s="47"/>
      <c r="G165" s="47"/>
      <c r="H165" s="40"/>
    </row>
    <row r="166" spans="1:8" s="6" customFormat="1" ht="22.5" customHeight="1">
      <c r="A166" s="231"/>
      <c r="B166" s="231"/>
      <c r="C166" s="231"/>
      <c r="D166" s="231"/>
      <c r="E166" s="73"/>
      <c r="F166" s="47"/>
      <c r="G166" s="47"/>
      <c r="H166" s="40"/>
    </row>
    <row r="167" spans="1:8" s="6" customFormat="1" ht="29.25" customHeight="1">
      <c r="A167" s="229">
        <v>36</v>
      </c>
      <c r="B167" s="229" t="s">
        <v>13</v>
      </c>
      <c r="C167" s="229" t="s">
        <v>14</v>
      </c>
      <c r="D167" s="229" t="s">
        <v>32</v>
      </c>
      <c r="E167" s="73"/>
      <c r="F167" s="47"/>
      <c r="G167" s="47"/>
      <c r="H167" s="40"/>
    </row>
    <row r="168" spans="1:8" s="6" customFormat="1" ht="26.25" customHeight="1">
      <c r="A168" s="231"/>
      <c r="B168" s="231"/>
      <c r="C168" s="231"/>
      <c r="D168" s="231"/>
      <c r="E168" s="73"/>
      <c r="F168" s="47"/>
      <c r="G168" s="47"/>
      <c r="H168" s="40"/>
    </row>
    <row r="169" spans="1:8" s="6" customFormat="1" ht="26.25" customHeight="1">
      <c r="A169" s="229">
        <v>37</v>
      </c>
      <c r="B169" s="229" t="s">
        <v>15</v>
      </c>
      <c r="C169" s="229" t="s">
        <v>16</v>
      </c>
      <c r="D169" s="229"/>
      <c r="E169" s="54" t="s">
        <v>129</v>
      </c>
      <c r="F169" s="54">
        <v>15</v>
      </c>
      <c r="G169" s="54">
        <v>3763.65</v>
      </c>
      <c r="H169" s="54" t="s">
        <v>128</v>
      </c>
    </row>
    <row r="170" spans="1:8" s="6" customFormat="1" ht="26.25" customHeight="1">
      <c r="A170" s="230"/>
      <c r="B170" s="230"/>
      <c r="C170" s="230"/>
      <c r="D170" s="230"/>
      <c r="E170" s="54" t="s">
        <v>133</v>
      </c>
      <c r="F170" s="54">
        <v>207</v>
      </c>
      <c r="G170" s="54">
        <v>3225.63</v>
      </c>
      <c r="H170" s="54" t="s">
        <v>128</v>
      </c>
    </row>
    <row r="171" spans="1:8" s="6" customFormat="1" ht="24.75" customHeight="1">
      <c r="A171" s="231"/>
      <c r="B171" s="231"/>
      <c r="C171" s="231"/>
      <c r="D171" s="231"/>
      <c r="E171" s="54" t="s">
        <v>113</v>
      </c>
      <c r="F171" s="54">
        <v>767.17</v>
      </c>
      <c r="G171" s="54">
        <v>19413.9603</v>
      </c>
      <c r="H171" s="54" t="s">
        <v>128</v>
      </c>
    </row>
    <row r="172" spans="1:8" s="6" customFormat="1" ht="24.75" customHeight="1">
      <c r="A172" s="229">
        <v>38</v>
      </c>
      <c r="B172" s="229" t="s">
        <v>17</v>
      </c>
      <c r="C172" s="229" t="s">
        <v>18</v>
      </c>
      <c r="D172" s="229"/>
      <c r="E172" s="54" t="s">
        <v>129</v>
      </c>
      <c r="F172" s="54">
        <v>12</v>
      </c>
      <c r="G172" s="54">
        <v>3052.74</v>
      </c>
      <c r="H172" s="54" t="s">
        <v>128</v>
      </c>
    </row>
    <row r="173" spans="1:8" s="6" customFormat="1" ht="24.75" customHeight="1">
      <c r="A173" s="230"/>
      <c r="B173" s="230"/>
      <c r="C173" s="230"/>
      <c r="D173" s="230"/>
      <c r="E173" s="54" t="s">
        <v>133</v>
      </c>
      <c r="F173" s="54">
        <v>208</v>
      </c>
      <c r="G173" s="54">
        <v>3225.63</v>
      </c>
      <c r="H173" s="54" t="s">
        <v>128</v>
      </c>
    </row>
    <row r="174" spans="1:8" s="6" customFormat="1" ht="24.75" customHeight="1">
      <c r="A174" s="230"/>
      <c r="B174" s="230"/>
      <c r="C174" s="230"/>
      <c r="D174" s="230"/>
      <c r="E174" s="54" t="s">
        <v>190</v>
      </c>
      <c r="F174" s="54">
        <v>142</v>
      </c>
      <c r="G174" s="54">
        <v>3550</v>
      </c>
      <c r="H174" s="54"/>
    </row>
    <row r="175" spans="1:8" s="6" customFormat="1" ht="24.75" customHeight="1">
      <c r="A175" s="230"/>
      <c r="B175" s="230"/>
      <c r="C175" s="230"/>
      <c r="D175" s="230"/>
      <c r="E175" s="54" t="s">
        <v>132</v>
      </c>
      <c r="F175" s="54">
        <v>34</v>
      </c>
      <c r="G175" s="54">
        <v>23843.28</v>
      </c>
      <c r="H175" s="54" t="s">
        <v>128</v>
      </c>
    </row>
    <row r="176" spans="1:8" s="6" customFormat="1" ht="24.75" customHeight="1">
      <c r="A176" s="230"/>
      <c r="B176" s="230"/>
      <c r="C176" s="230"/>
      <c r="D176" s="230"/>
      <c r="E176" s="54" t="s">
        <v>135</v>
      </c>
      <c r="F176" s="54">
        <v>2</v>
      </c>
      <c r="G176" s="54">
        <v>220.34</v>
      </c>
      <c r="H176" s="54" t="s">
        <v>128</v>
      </c>
    </row>
    <row r="177" spans="1:8" s="6" customFormat="1" ht="24.75" customHeight="1">
      <c r="A177" s="230"/>
      <c r="B177" s="230"/>
      <c r="C177" s="230"/>
      <c r="D177" s="230"/>
      <c r="E177" s="54" t="s">
        <v>113</v>
      </c>
      <c r="F177" s="54">
        <v>622.26</v>
      </c>
      <c r="G177" s="54">
        <v>15746.87891</v>
      </c>
      <c r="H177" s="54" t="s">
        <v>128</v>
      </c>
    </row>
    <row r="178" spans="1:8" s="6" customFormat="1" ht="24.75" customHeight="1">
      <c r="A178" s="230"/>
      <c r="B178" s="230"/>
      <c r="C178" s="230"/>
      <c r="D178" s="230"/>
      <c r="E178" s="54" t="s">
        <v>133</v>
      </c>
      <c r="F178" s="54">
        <v>6</v>
      </c>
      <c r="G178" s="54">
        <v>672</v>
      </c>
      <c r="H178" s="54" t="s">
        <v>110</v>
      </c>
    </row>
    <row r="179" spans="1:8" s="6" customFormat="1" ht="34.5" customHeight="1">
      <c r="A179" s="231"/>
      <c r="B179" s="231"/>
      <c r="C179" s="231"/>
      <c r="D179" s="231"/>
      <c r="E179" s="54" t="s">
        <v>133</v>
      </c>
      <c r="F179" s="54">
        <v>2</v>
      </c>
      <c r="G179" s="54">
        <v>224</v>
      </c>
      <c r="H179" s="54" t="s">
        <v>110</v>
      </c>
    </row>
    <row r="180" spans="1:8" s="6" customFormat="1" ht="27" customHeight="1">
      <c r="A180" s="20">
        <v>39</v>
      </c>
      <c r="B180" s="20" t="s">
        <v>19</v>
      </c>
      <c r="C180" s="20" t="s">
        <v>20</v>
      </c>
      <c r="D180" s="20" t="s">
        <v>33</v>
      </c>
      <c r="E180" s="73" t="s">
        <v>259</v>
      </c>
      <c r="F180" s="134" t="s">
        <v>260</v>
      </c>
      <c r="G180" s="134">
        <v>440</v>
      </c>
      <c r="H180" s="42" t="s">
        <v>106</v>
      </c>
    </row>
    <row r="181" spans="1:8" s="6" customFormat="1" ht="12">
      <c r="A181" s="21"/>
      <c r="B181" s="22"/>
      <c r="C181" s="22"/>
      <c r="D181" s="23"/>
      <c r="E181" s="87"/>
      <c r="F181" s="88"/>
      <c r="G181" s="88"/>
      <c r="H181" s="89"/>
    </row>
    <row r="182" spans="1:4" ht="12.75">
      <c r="A182" s="24" t="s">
        <v>30</v>
      </c>
      <c r="B182" s="24"/>
      <c r="C182" s="24"/>
      <c r="D182" s="24"/>
    </row>
    <row r="183" spans="1:4" ht="12.75">
      <c r="A183" s="25"/>
      <c r="B183" s="24"/>
      <c r="C183" s="24"/>
      <c r="D183" s="24"/>
    </row>
    <row r="184" spans="1:4" ht="12.75">
      <c r="A184" s="24"/>
      <c r="B184" s="24"/>
      <c r="C184" s="24"/>
      <c r="D184" s="24"/>
    </row>
    <row r="185" spans="1:4" ht="12.75">
      <c r="A185" s="24" t="s">
        <v>29</v>
      </c>
      <c r="B185" s="24"/>
      <c r="C185" s="24"/>
      <c r="D185" s="24"/>
    </row>
    <row r="186" spans="1:4" ht="12.75">
      <c r="A186" s="24"/>
      <c r="B186" s="24"/>
      <c r="C186" s="24"/>
      <c r="D186" s="24"/>
    </row>
    <row r="187" spans="1:4" ht="12.75">
      <c r="A187" s="24"/>
      <c r="B187" s="24"/>
      <c r="C187" s="24"/>
      <c r="D187" s="24"/>
    </row>
    <row r="188" spans="1:4" ht="12.75">
      <c r="A188" s="24"/>
      <c r="B188" s="24"/>
      <c r="C188" s="24"/>
      <c r="D188" s="24"/>
    </row>
    <row r="189" spans="1:4" ht="12.75">
      <c r="A189" s="24"/>
      <c r="B189" s="24"/>
      <c r="C189" s="24"/>
      <c r="D189" s="24"/>
    </row>
    <row r="190" spans="1:4" ht="12.75">
      <c r="A190" s="24"/>
      <c r="B190" s="24"/>
      <c r="C190" s="24"/>
      <c r="D190" s="24"/>
    </row>
    <row r="191" spans="1:4" ht="12.75">
      <c r="A191" s="24"/>
      <c r="B191" s="24"/>
      <c r="C191" s="24"/>
      <c r="D191" s="24"/>
    </row>
    <row r="192" spans="1:4" ht="12.75">
      <c r="A192" s="24"/>
      <c r="B192" s="24"/>
      <c r="C192" s="24"/>
      <c r="D192" s="24"/>
    </row>
    <row r="193" spans="1:4" ht="12.75">
      <c r="A193" s="24"/>
      <c r="B193" s="24"/>
      <c r="C193" s="24"/>
      <c r="D193" s="24"/>
    </row>
  </sheetData>
  <sheetProtection/>
  <mergeCells count="131">
    <mergeCell ref="C162:C166"/>
    <mergeCell ref="D162:D166"/>
    <mergeCell ref="D151:D152"/>
    <mergeCell ref="C141:C145"/>
    <mergeCell ref="A167:A168"/>
    <mergeCell ref="B167:B168"/>
    <mergeCell ref="C167:C168"/>
    <mergeCell ref="D167:D168"/>
    <mergeCell ref="A155:A156"/>
    <mergeCell ref="B155:B156"/>
    <mergeCell ref="A162:A166"/>
    <mergeCell ref="B162:B166"/>
    <mergeCell ref="A157:A160"/>
    <mergeCell ref="B157:B160"/>
    <mergeCell ref="C157:C160"/>
    <mergeCell ref="D157:D160"/>
    <mergeCell ref="C155:C156"/>
    <mergeCell ref="D155:D156"/>
    <mergeCell ref="A102:A104"/>
    <mergeCell ref="B102:B104"/>
    <mergeCell ref="C102:C104"/>
    <mergeCell ref="A141:A145"/>
    <mergeCell ref="D115:D126"/>
    <mergeCell ref="A151:A152"/>
    <mergeCell ref="B151:B152"/>
    <mergeCell ref="C151:C152"/>
    <mergeCell ref="C82:C84"/>
    <mergeCell ref="D82:D84"/>
    <mergeCell ref="C61:C70"/>
    <mergeCell ref="A97:A101"/>
    <mergeCell ref="B97:B101"/>
    <mergeCell ref="C97:C101"/>
    <mergeCell ref="D97:D101"/>
    <mergeCell ref="A85:A88"/>
    <mergeCell ref="B85:B88"/>
    <mergeCell ref="A80:A81"/>
    <mergeCell ref="B80:B81"/>
    <mergeCell ref="B82:B84"/>
    <mergeCell ref="B105:B110"/>
    <mergeCell ref="B111:B114"/>
    <mergeCell ref="A111:A114"/>
    <mergeCell ref="A136:A140"/>
    <mergeCell ref="A127:A133"/>
    <mergeCell ref="B127:B133"/>
    <mergeCell ref="B136:B140"/>
    <mergeCell ref="A105:A110"/>
    <mergeCell ref="A115:A126"/>
    <mergeCell ref="A4:H4"/>
    <mergeCell ref="A6:H6"/>
    <mergeCell ref="A5:H5"/>
    <mergeCell ref="A10:A13"/>
    <mergeCell ref="B10:B13"/>
    <mergeCell ref="C10:C13"/>
    <mergeCell ref="D10:D13"/>
    <mergeCell ref="A33:A37"/>
    <mergeCell ref="B33:B37"/>
    <mergeCell ref="A38:A53"/>
    <mergeCell ref="B38:B53"/>
    <mergeCell ref="D33:D37"/>
    <mergeCell ref="C33:C37"/>
    <mergeCell ref="D111:D114"/>
    <mergeCell ref="C111:C114"/>
    <mergeCell ref="C105:C110"/>
    <mergeCell ref="C80:C81"/>
    <mergeCell ref="D105:D110"/>
    <mergeCell ref="C85:C88"/>
    <mergeCell ref="D102:D104"/>
    <mergeCell ref="C38:C53"/>
    <mergeCell ref="A82:A84"/>
    <mergeCell ref="D38:D53"/>
    <mergeCell ref="A147:A150"/>
    <mergeCell ref="B147:B150"/>
    <mergeCell ref="C147:C150"/>
    <mergeCell ref="D147:D150"/>
    <mergeCell ref="C127:C133"/>
    <mergeCell ref="D127:D133"/>
    <mergeCell ref="D141:D145"/>
    <mergeCell ref="D85:D88"/>
    <mergeCell ref="A89:A96"/>
    <mergeCell ref="B89:B96"/>
    <mergeCell ref="C89:C96"/>
    <mergeCell ref="D89:D96"/>
    <mergeCell ref="D72:D79"/>
    <mergeCell ref="B61:B70"/>
    <mergeCell ref="G80:G81"/>
    <mergeCell ref="H80:H81"/>
    <mergeCell ref="D80:D81"/>
    <mergeCell ref="E80:E81"/>
    <mergeCell ref="F80:F81"/>
    <mergeCell ref="A72:A79"/>
    <mergeCell ref="B72:B79"/>
    <mergeCell ref="C72:C79"/>
    <mergeCell ref="A56:A60"/>
    <mergeCell ref="B56:B60"/>
    <mergeCell ref="C56:C60"/>
    <mergeCell ref="A61:A70"/>
    <mergeCell ref="B54:B55"/>
    <mergeCell ref="C54:C55"/>
    <mergeCell ref="D54:D55"/>
    <mergeCell ref="A54:A55"/>
    <mergeCell ref="D56:D60"/>
    <mergeCell ref="A31:A32"/>
    <mergeCell ref="B31:B32"/>
    <mergeCell ref="C31:C32"/>
    <mergeCell ref="D31:D32"/>
    <mergeCell ref="D21:D30"/>
    <mergeCell ref="C21:C30"/>
    <mergeCell ref="A16:A20"/>
    <mergeCell ref="B16:B20"/>
    <mergeCell ref="C16:C20"/>
    <mergeCell ref="D16:D20"/>
    <mergeCell ref="A21:A30"/>
    <mergeCell ref="B21:B30"/>
    <mergeCell ref="A14:A15"/>
    <mergeCell ref="B14:B15"/>
    <mergeCell ref="C14:C15"/>
    <mergeCell ref="D14:D15"/>
    <mergeCell ref="A172:A179"/>
    <mergeCell ref="B172:B179"/>
    <mergeCell ref="C172:C179"/>
    <mergeCell ref="D172:D179"/>
    <mergeCell ref="D61:D70"/>
    <mergeCell ref="A169:A171"/>
    <mergeCell ref="B169:B171"/>
    <mergeCell ref="C169:C171"/>
    <mergeCell ref="D169:D171"/>
    <mergeCell ref="D136:D140"/>
    <mergeCell ref="C136:C140"/>
    <mergeCell ref="B141:B145"/>
    <mergeCell ref="B115:B126"/>
    <mergeCell ref="C115:C1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zoomScaleSheetLayoutView="100" zoomScalePageLayoutView="0" workbookViewId="0" topLeftCell="A1">
      <pane ySplit="15" topLeftCell="BM73" activePane="bottomLeft" state="frozen"/>
      <selection pane="topLeft" activeCell="A1" sqref="A1"/>
      <selection pane="bottomLeft" activeCell="E1" sqref="E1:H16384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28.00390625" style="1" customWidth="1"/>
    <col min="4" max="4" width="33.625" style="24" customWidth="1"/>
    <col min="5" max="5" width="49.875" style="66" customWidth="1"/>
    <col min="6" max="6" width="16.125" style="67" customWidth="1"/>
    <col min="7" max="7" width="17.625" style="67" customWidth="1"/>
    <col min="8" max="8" width="26.00390625" style="34" customWidth="1"/>
    <col min="9" max="16384" width="9.125" style="1" customWidth="1"/>
  </cols>
  <sheetData>
    <row r="1" ht="12.75" hidden="1">
      <c r="H1" s="34" t="s">
        <v>39</v>
      </c>
    </row>
    <row r="2" ht="12.75" hidden="1">
      <c r="H2" s="34" t="s">
        <v>37</v>
      </c>
    </row>
    <row r="3" spans="4:8" s="2" customFormat="1" ht="15.75" hidden="1">
      <c r="D3" s="32"/>
      <c r="E3" s="66"/>
      <c r="F3" s="67"/>
      <c r="G3" s="67"/>
      <c r="H3" s="34" t="s">
        <v>25</v>
      </c>
    </row>
    <row r="4" spans="1:8" ht="16.5" hidden="1">
      <c r="A4" s="240" t="s">
        <v>38</v>
      </c>
      <c r="B4" s="240"/>
      <c r="C4" s="240"/>
      <c r="D4" s="240"/>
      <c r="E4" s="240"/>
      <c r="F4" s="240"/>
      <c r="G4" s="240"/>
      <c r="H4" s="240"/>
    </row>
    <row r="5" spans="1:8" ht="16.5" hidden="1">
      <c r="A5" s="240" t="s">
        <v>43</v>
      </c>
      <c r="B5" s="240"/>
      <c r="C5" s="240"/>
      <c r="D5" s="240"/>
      <c r="E5" s="240"/>
      <c r="F5" s="240"/>
      <c r="G5" s="240"/>
      <c r="H5" s="240"/>
    </row>
    <row r="6" spans="1:8" ht="16.5" hidden="1">
      <c r="A6" s="240" t="s">
        <v>44</v>
      </c>
      <c r="B6" s="240"/>
      <c r="C6" s="240"/>
      <c r="D6" s="240"/>
      <c r="E6" s="240"/>
      <c r="F6" s="240"/>
      <c r="G6" s="240"/>
      <c r="H6" s="240"/>
    </row>
    <row r="7" spans="4:8" s="2" customFormat="1" ht="15.75" hidden="1">
      <c r="D7" s="32"/>
      <c r="E7" s="66"/>
      <c r="F7" s="67"/>
      <c r="G7" s="67"/>
      <c r="H7" s="34"/>
    </row>
    <row r="9" spans="2:8" ht="12.75">
      <c r="B9" s="1" t="s">
        <v>196</v>
      </c>
      <c r="H9" s="34" t="s">
        <v>177</v>
      </c>
    </row>
    <row r="10" spans="4:8" s="2" customFormat="1" ht="15.75">
      <c r="D10" s="32"/>
      <c r="E10" s="66"/>
      <c r="F10" s="67"/>
      <c r="G10" s="67"/>
      <c r="H10" s="34" t="s">
        <v>197</v>
      </c>
    </row>
    <row r="11" spans="1:8" ht="16.5">
      <c r="A11" s="240" t="s">
        <v>38</v>
      </c>
      <c r="B11" s="240"/>
      <c r="C11" s="240"/>
      <c r="D11" s="240"/>
      <c r="E11" s="240"/>
      <c r="F11" s="240"/>
      <c r="G11" s="240"/>
      <c r="H11" s="240"/>
    </row>
    <row r="12" spans="1:8" ht="16.5">
      <c r="A12" s="240" t="s">
        <v>43</v>
      </c>
      <c r="B12" s="240"/>
      <c r="C12" s="240"/>
      <c r="D12" s="240"/>
      <c r="E12" s="240"/>
      <c r="F12" s="240"/>
      <c r="G12" s="240"/>
      <c r="H12" s="240"/>
    </row>
    <row r="13" spans="1:8" ht="16.5">
      <c r="A13" s="240" t="s">
        <v>44</v>
      </c>
      <c r="B13" s="240"/>
      <c r="C13" s="240"/>
      <c r="D13" s="240"/>
      <c r="E13" s="240"/>
      <c r="F13" s="240"/>
      <c r="G13" s="240"/>
      <c r="H13" s="240"/>
    </row>
    <row r="14" spans="4:8" s="2" customFormat="1" ht="15.75">
      <c r="D14" s="32"/>
      <c r="E14" s="66"/>
      <c r="F14" s="67"/>
      <c r="G14" s="67"/>
      <c r="H14" s="34"/>
    </row>
    <row r="15" spans="1:8" s="4" customFormat="1" ht="164.25" customHeight="1">
      <c r="A15" s="3" t="s">
        <v>36</v>
      </c>
      <c r="B15" s="3" t="s">
        <v>42</v>
      </c>
      <c r="C15" s="3" t="s">
        <v>40</v>
      </c>
      <c r="D15" s="20" t="s">
        <v>41</v>
      </c>
      <c r="E15" s="68" t="s">
        <v>26</v>
      </c>
      <c r="F15" s="49" t="s">
        <v>45</v>
      </c>
      <c r="G15" s="49" t="s">
        <v>27</v>
      </c>
      <c r="H15" s="90" t="s">
        <v>46</v>
      </c>
    </row>
    <row r="16" spans="1:8" s="6" customFormat="1" ht="15.75" customHeight="1">
      <c r="A16" s="5">
        <v>1</v>
      </c>
      <c r="B16" s="5">
        <v>2</v>
      </c>
      <c r="C16" s="5">
        <v>3</v>
      </c>
      <c r="D16" s="8">
        <v>4</v>
      </c>
      <c r="E16" s="69">
        <v>5</v>
      </c>
      <c r="F16" s="70">
        <v>6</v>
      </c>
      <c r="G16" s="70">
        <v>7</v>
      </c>
      <c r="H16" s="33">
        <v>8</v>
      </c>
    </row>
    <row r="17" spans="1:8" s="6" customFormat="1" ht="14.25" customHeight="1">
      <c r="A17" s="229">
        <v>1</v>
      </c>
      <c r="B17" s="229" t="s">
        <v>47</v>
      </c>
      <c r="C17" s="229" t="s">
        <v>48</v>
      </c>
      <c r="D17" s="229" t="s">
        <v>31</v>
      </c>
      <c r="E17" s="161" t="s">
        <v>210</v>
      </c>
      <c r="F17" s="162" t="s">
        <v>211</v>
      </c>
      <c r="G17" s="163">
        <v>29364.002640000002</v>
      </c>
      <c r="H17" s="101" t="s">
        <v>101</v>
      </c>
    </row>
    <row r="18" spans="1:8" s="6" customFormat="1" ht="14.25" customHeight="1">
      <c r="A18" s="230"/>
      <c r="B18" s="230"/>
      <c r="C18" s="230"/>
      <c r="D18" s="230"/>
      <c r="E18" s="164" t="s">
        <v>212</v>
      </c>
      <c r="F18" s="162" t="s">
        <v>213</v>
      </c>
      <c r="G18" s="163">
        <v>26705.78832</v>
      </c>
      <c r="H18" s="101" t="s">
        <v>101</v>
      </c>
    </row>
    <row r="19" spans="1:8" s="6" customFormat="1" ht="14.25" customHeight="1">
      <c r="A19" s="230"/>
      <c r="B19" s="230"/>
      <c r="C19" s="230"/>
      <c r="D19" s="230"/>
      <c r="E19" s="165" t="s">
        <v>214</v>
      </c>
      <c r="F19" s="162" t="s">
        <v>215</v>
      </c>
      <c r="G19" s="163">
        <v>9447.197999999999</v>
      </c>
      <c r="H19" s="101" t="s">
        <v>101</v>
      </c>
    </row>
    <row r="20" spans="1:8" s="6" customFormat="1" ht="14.25" customHeight="1">
      <c r="A20" s="230"/>
      <c r="B20" s="230"/>
      <c r="C20" s="230"/>
      <c r="D20" s="230"/>
      <c r="E20" s="166" t="s">
        <v>105</v>
      </c>
      <c r="F20" s="167" t="s">
        <v>102</v>
      </c>
      <c r="G20" s="163">
        <v>1681.5</v>
      </c>
      <c r="H20" s="101" t="s">
        <v>101</v>
      </c>
    </row>
    <row r="21" spans="1:8" s="6" customFormat="1" ht="21.75" customHeight="1">
      <c r="A21" s="230"/>
      <c r="B21" s="230"/>
      <c r="C21" s="230"/>
      <c r="D21" s="230"/>
      <c r="E21" s="168" t="s">
        <v>216</v>
      </c>
      <c r="F21" s="169" t="s">
        <v>217</v>
      </c>
      <c r="G21" s="163">
        <v>1015668.6640799999</v>
      </c>
      <c r="H21" s="101" t="s">
        <v>99</v>
      </c>
    </row>
    <row r="22" spans="1:8" s="6" customFormat="1" ht="45">
      <c r="A22" s="20">
        <v>2</v>
      </c>
      <c r="B22" s="18" t="s">
        <v>21</v>
      </c>
      <c r="C22" s="18" t="s">
        <v>22</v>
      </c>
      <c r="D22" s="19"/>
      <c r="E22" s="69"/>
      <c r="F22" s="70"/>
      <c r="G22" s="70"/>
      <c r="H22" s="71"/>
    </row>
    <row r="23" spans="1:8" s="6" customFormat="1" ht="24" customHeight="1">
      <c r="A23" s="229">
        <v>3</v>
      </c>
      <c r="B23" s="229" t="s">
        <v>23</v>
      </c>
      <c r="C23" s="229" t="s">
        <v>24</v>
      </c>
      <c r="D23" s="229"/>
      <c r="E23" s="170" t="s">
        <v>129</v>
      </c>
      <c r="F23" s="111">
        <v>6.99</v>
      </c>
      <c r="G23" s="111">
        <v>2334.31</v>
      </c>
      <c r="H23" s="112" t="s">
        <v>128</v>
      </c>
    </row>
    <row r="24" spans="1:8" s="6" customFormat="1" ht="24" customHeight="1">
      <c r="A24" s="230"/>
      <c r="B24" s="230"/>
      <c r="C24" s="230"/>
      <c r="D24" s="230"/>
      <c r="E24" s="109" t="s">
        <v>133</v>
      </c>
      <c r="F24" s="111">
        <v>100</v>
      </c>
      <c r="G24" s="111">
        <v>2613</v>
      </c>
      <c r="H24" s="112" t="s">
        <v>128</v>
      </c>
    </row>
    <row r="25" spans="1:8" s="6" customFormat="1" ht="27" customHeight="1">
      <c r="A25" s="231"/>
      <c r="B25" s="231"/>
      <c r="C25" s="231"/>
      <c r="D25" s="231"/>
      <c r="E25" s="109" t="s">
        <v>113</v>
      </c>
      <c r="F25" s="111">
        <v>272.65</v>
      </c>
      <c r="G25" s="111">
        <v>6908.95</v>
      </c>
      <c r="H25" s="112" t="s">
        <v>128</v>
      </c>
    </row>
    <row r="26" spans="1:8" s="6" customFormat="1" ht="24.75" customHeight="1">
      <c r="A26" s="229">
        <v>4</v>
      </c>
      <c r="B26" s="229" t="s">
        <v>49</v>
      </c>
      <c r="C26" s="229" t="s">
        <v>50</v>
      </c>
      <c r="D26" s="229" t="s">
        <v>31</v>
      </c>
      <c r="E26" s="171" t="s">
        <v>412</v>
      </c>
      <c r="F26" s="172">
        <v>919.5</v>
      </c>
      <c r="G26" s="114">
        <v>27213.55</v>
      </c>
      <c r="H26" s="173" t="s">
        <v>185</v>
      </c>
    </row>
    <row r="27" spans="1:8" s="6" customFormat="1" ht="24.75" customHeight="1">
      <c r="A27" s="230"/>
      <c r="B27" s="230"/>
      <c r="C27" s="230"/>
      <c r="D27" s="230"/>
      <c r="E27" s="112" t="s">
        <v>278</v>
      </c>
      <c r="F27" s="114">
        <v>1002.9</v>
      </c>
      <c r="G27" s="112">
        <v>61393.03</v>
      </c>
      <c r="H27" s="42" t="s">
        <v>136</v>
      </c>
    </row>
    <row r="28" spans="1:8" s="6" customFormat="1" ht="24.75" customHeight="1">
      <c r="A28" s="230"/>
      <c r="B28" s="230"/>
      <c r="C28" s="230"/>
      <c r="D28" s="230"/>
      <c r="E28" s="112" t="s">
        <v>420</v>
      </c>
      <c r="F28" s="114">
        <v>200</v>
      </c>
      <c r="G28" s="112">
        <v>135593.22</v>
      </c>
      <c r="H28" s="42" t="s">
        <v>136</v>
      </c>
    </row>
    <row r="29" spans="1:8" s="6" customFormat="1" ht="24.75" customHeight="1">
      <c r="A29" s="230"/>
      <c r="B29" s="230"/>
      <c r="C29" s="230"/>
      <c r="D29" s="230"/>
      <c r="E29" s="112" t="s">
        <v>421</v>
      </c>
      <c r="F29" s="113">
        <v>10</v>
      </c>
      <c r="G29" s="114">
        <v>63735.62</v>
      </c>
      <c r="H29" s="173" t="s">
        <v>185</v>
      </c>
    </row>
    <row r="30" spans="1:8" s="6" customFormat="1" ht="24.75" customHeight="1">
      <c r="A30" s="230"/>
      <c r="B30" s="230"/>
      <c r="C30" s="230"/>
      <c r="D30" s="230"/>
      <c r="E30" s="112" t="s">
        <v>422</v>
      </c>
      <c r="F30" s="113">
        <v>100</v>
      </c>
      <c r="G30" s="114">
        <v>4584.75</v>
      </c>
      <c r="H30" s="112" t="s">
        <v>136</v>
      </c>
    </row>
    <row r="31" spans="1:8" s="6" customFormat="1" ht="24.75" customHeight="1">
      <c r="A31" s="230"/>
      <c r="B31" s="230"/>
      <c r="C31" s="230"/>
      <c r="D31" s="230"/>
      <c r="E31" s="112" t="s">
        <v>423</v>
      </c>
      <c r="F31" s="113">
        <v>2323</v>
      </c>
      <c r="G31" s="114">
        <v>23288</v>
      </c>
      <c r="H31" s="112" t="s">
        <v>136</v>
      </c>
    </row>
    <row r="32" spans="1:8" s="6" customFormat="1" ht="24.75" customHeight="1">
      <c r="A32" s="230"/>
      <c r="B32" s="230"/>
      <c r="C32" s="230"/>
      <c r="D32" s="230"/>
      <c r="E32" s="112" t="s">
        <v>424</v>
      </c>
      <c r="F32" s="113">
        <v>191</v>
      </c>
      <c r="G32" s="151">
        <v>32387.1</v>
      </c>
      <c r="H32" s="112" t="s">
        <v>136</v>
      </c>
    </row>
    <row r="33" spans="1:8" s="6" customFormat="1" ht="24.75" customHeight="1">
      <c r="A33" s="230"/>
      <c r="B33" s="230"/>
      <c r="C33" s="230"/>
      <c r="D33" s="230"/>
      <c r="E33" s="112" t="s">
        <v>425</v>
      </c>
      <c r="F33" s="113">
        <v>1</v>
      </c>
      <c r="G33" s="151">
        <v>1900</v>
      </c>
      <c r="H33" s="112" t="s">
        <v>136</v>
      </c>
    </row>
    <row r="34" spans="1:8" s="6" customFormat="1" ht="24.75" customHeight="1">
      <c r="A34" s="230"/>
      <c r="B34" s="230"/>
      <c r="C34" s="230"/>
      <c r="D34" s="230"/>
      <c r="E34" s="112" t="s">
        <v>417</v>
      </c>
      <c r="F34" s="113">
        <v>5</v>
      </c>
      <c r="G34" s="114">
        <v>601.36</v>
      </c>
      <c r="H34" s="112" t="s">
        <v>136</v>
      </c>
    </row>
    <row r="35" spans="1:8" s="6" customFormat="1" ht="24.75" customHeight="1">
      <c r="A35" s="230"/>
      <c r="B35" s="230"/>
      <c r="C35" s="230"/>
      <c r="D35" s="230"/>
      <c r="E35" s="112" t="s">
        <v>426</v>
      </c>
      <c r="F35" s="113">
        <v>3</v>
      </c>
      <c r="G35" s="114">
        <v>13888.55</v>
      </c>
      <c r="H35" s="112" t="s">
        <v>136</v>
      </c>
    </row>
    <row r="36" spans="1:8" s="6" customFormat="1" ht="24.75" customHeight="1">
      <c r="A36" s="230"/>
      <c r="B36" s="230"/>
      <c r="C36" s="230"/>
      <c r="D36" s="230"/>
      <c r="E36" s="112" t="s">
        <v>418</v>
      </c>
      <c r="F36" s="113">
        <v>3</v>
      </c>
      <c r="G36" s="114">
        <v>24130</v>
      </c>
      <c r="H36" s="112" t="s">
        <v>136</v>
      </c>
    </row>
    <row r="37" spans="1:8" s="6" customFormat="1" ht="24.75" customHeight="1">
      <c r="A37" s="230"/>
      <c r="B37" s="230"/>
      <c r="C37" s="230"/>
      <c r="D37" s="230"/>
      <c r="E37" s="112" t="s">
        <v>113</v>
      </c>
      <c r="F37" s="113">
        <v>13418.57</v>
      </c>
      <c r="G37" s="114">
        <v>253319.8</v>
      </c>
      <c r="H37" s="112" t="s">
        <v>136</v>
      </c>
    </row>
    <row r="38" spans="1:8" s="6" customFormat="1" ht="24.75" customHeight="1">
      <c r="A38" s="230"/>
      <c r="B38" s="230"/>
      <c r="C38" s="230"/>
      <c r="D38" s="230"/>
      <c r="E38" s="112" t="s">
        <v>427</v>
      </c>
      <c r="F38" s="113">
        <v>421.75</v>
      </c>
      <c r="G38" s="114">
        <v>59662.63</v>
      </c>
      <c r="H38" s="112"/>
    </row>
    <row r="39" spans="1:8" s="6" customFormat="1" ht="24.75" customHeight="1">
      <c r="A39" s="228">
        <v>5</v>
      </c>
      <c r="B39" s="228" t="s">
        <v>51</v>
      </c>
      <c r="C39" s="228" t="s">
        <v>52</v>
      </c>
      <c r="D39" s="228"/>
      <c r="E39" s="73" t="s">
        <v>449</v>
      </c>
      <c r="F39" s="174" t="s">
        <v>450</v>
      </c>
      <c r="G39" s="108">
        <v>6559.32</v>
      </c>
      <c r="H39" s="46" t="s">
        <v>451</v>
      </c>
    </row>
    <row r="40" spans="1:8" s="6" customFormat="1" ht="52.5" customHeight="1">
      <c r="A40" s="228"/>
      <c r="B40" s="228"/>
      <c r="C40" s="228"/>
      <c r="D40" s="228"/>
      <c r="E40" s="73" t="s">
        <v>452</v>
      </c>
      <c r="F40" s="173" t="s">
        <v>453</v>
      </c>
      <c r="G40" s="175">
        <v>5469.15</v>
      </c>
      <c r="H40" s="46" t="s">
        <v>451</v>
      </c>
    </row>
    <row r="41" spans="1:8" s="6" customFormat="1" ht="32.25" customHeight="1">
      <c r="A41" s="229">
        <v>6</v>
      </c>
      <c r="B41" s="229" t="s">
        <v>53</v>
      </c>
      <c r="C41" s="229" t="s">
        <v>54</v>
      </c>
      <c r="D41" s="229" t="s">
        <v>31</v>
      </c>
      <c r="E41" s="40" t="s">
        <v>180</v>
      </c>
      <c r="F41" s="101" t="s">
        <v>369</v>
      </c>
      <c r="G41" s="124">
        <f>3500+11300</f>
        <v>14800</v>
      </c>
      <c r="H41" s="101" t="s">
        <v>106</v>
      </c>
    </row>
    <row r="42" spans="1:8" s="6" customFormat="1" ht="44.25" customHeight="1">
      <c r="A42" s="230"/>
      <c r="B42" s="230"/>
      <c r="C42" s="230"/>
      <c r="D42" s="230"/>
      <c r="E42" s="40" t="s">
        <v>360</v>
      </c>
      <c r="F42" s="101" t="s">
        <v>370</v>
      </c>
      <c r="G42" s="124">
        <f>40369+5070</f>
        <v>45439</v>
      </c>
      <c r="H42" s="101" t="s">
        <v>106</v>
      </c>
    </row>
    <row r="43" spans="1:8" s="6" customFormat="1" ht="18" customHeight="1">
      <c r="A43" s="229">
        <v>7</v>
      </c>
      <c r="B43" s="229" t="s">
        <v>55</v>
      </c>
      <c r="C43" s="229" t="s">
        <v>56</v>
      </c>
      <c r="D43" s="229" t="s">
        <v>31</v>
      </c>
      <c r="E43" s="109" t="s">
        <v>129</v>
      </c>
      <c r="F43" s="111">
        <v>92.61</v>
      </c>
      <c r="G43" s="111">
        <v>30927.11</v>
      </c>
      <c r="H43" s="132" t="s">
        <v>128</v>
      </c>
    </row>
    <row r="44" spans="1:8" s="6" customFormat="1" ht="18" customHeight="1">
      <c r="A44" s="230"/>
      <c r="B44" s="230"/>
      <c r="C44" s="230"/>
      <c r="D44" s="230"/>
      <c r="E44" s="109" t="s">
        <v>100</v>
      </c>
      <c r="F44" s="111">
        <v>176</v>
      </c>
      <c r="G44" s="111">
        <v>8782.63</v>
      </c>
      <c r="H44" s="112" t="s">
        <v>128</v>
      </c>
    </row>
    <row r="45" spans="1:8" s="6" customFormat="1" ht="18" customHeight="1">
      <c r="A45" s="230"/>
      <c r="B45" s="230"/>
      <c r="C45" s="230"/>
      <c r="D45" s="230"/>
      <c r="E45" s="109" t="s">
        <v>133</v>
      </c>
      <c r="F45" s="111">
        <v>673</v>
      </c>
      <c r="G45" s="111">
        <v>17585.49</v>
      </c>
      <c r="H45" s="112" t="s">
        <v>128</v>
      </c>
    </row>
    <row r="46" spans="1:8" s="6" customFormat="1" ht="18" customHeight="1">
      <c r="A46" s="230"/>
      <c r="B46" s="230"/>
      <c r="C46" s="230"/>
      <c r="D46" s="230"/>
      <c r="E46" s="127" t="s">
        <v>134</v>
      </c>
      <c r="F46" s="111">
        <v>3</v>
      </c>
      <c r="G46" s="111">
        <v>3515</v>
      </c>
      <c r="H46" s="112" t="s">
        <v>128</v>
      </c>
    </row>
    <row r="47" spans="1:8" s="6" customFormat="1" ht="18" customHeight="1">
      <c r="A47" s="230"/>
      <c r="B47" s="230"/>
      <c r="C47" s="230"/>
      <c r="D47" s="230"/>
      <c r="E47" s="109" t="s">
        <v>104</v>
      </c>
      <c r="F47" s="111">
        <v>250</v>
      </c>
      <c r="G47" s="111">
        <v>18134.16</v>
      </c>
      <c r="H47" s="112" t="s">
        <v>110</v>
      </c>
    </row>
    <row r="48" spans="1:8" s="6" customFormat="1" ht="18" customHeight="1">
      <c r="A48" s="230"/>
      <c r="B48" s="230"/>
      <c r="C48" s="230"/>
      <c r="D48" s="230"/>
      <c r="E48" s="109" t="s">
        <v>131</v>
      </c>
      <c r="F48" s="111">
        <v>34</v>
      </c>
      <c r="G48" s="111">
        <v>677.97</v>
      </c>
      <c r="H48" s="112" t="s">
        <v>128</v>
      </c>
    </row>
    <row r="49" spans="1:8" s="6" customFormat="1" ht="18" customHeight="1">
      <c r="A49" s="230"/>
      <c r="B49" s="230"/>
      <c r="C49" s="230"/>
      <c r="D49" s="230"/>
      <c r="E49" s="109" t="s">
        <v>190</v>
      </c>
      <c r="F49" s="111">
        <v>170</v>
      </c>
      <c r="G49" s="111">
        <v>4497.37</v>
      </c>
      <c r="H49" s="112" t="s">
        <v>128</v>
      </c>
    </row>
    <row r="50" spans="1:8" s="6" customFormat="1" ht="18" customHeight="1">
      <c r="A50" s="230"/>
      <c r="B50" s="230"/>
      <c r="C50" s="230"/>
      <c r="D50" s="230"/>
      <c r="E50" s="109" t="s">
        <v>132</v>
      </c>
      <c r="F50" s="111">
        <v>325</v>
      </c>
      <c r="G50" s="111">
        <v>16308.49</v>
      </c>
      <c r="H50" s="112" t="s">
        <v>128</v>
      </c>
    </row>
    <row r="51" spans="1:8" s="6" customFormat="1" ht="18" customHeight="1">
      <c r="A51" s="230"/>
      <c r="B51" s="230"/>
      <c r="C51" s="230"/>
      <c r="D51" s="230"/>
      <c r="E51" s="109" t="s">
        <v>480</v>
      </c>
      <c r="F51" s="111">
        <v>11</v>
      </c>
      <c r="G51" s="111">
        <v>11742.87</v>
      </c>
      <c r="H51" s="112" t="s">
        <v>128</v>
      </c>
    </row>
    <row r="52" spans="1:8" s="6" customFormat="1" ht="18" customHeight="1">
      <c r="A52" s="230"/>
      <c r="B52" s="230"/>
      <c r="C52" s="230"/>
      <c r="D52" s="230"/>
      <c r="E52" s="109" t="s">
        <v>135</v>
      </c>
      <c r="F52" s="111">
        <v>48</v>
      </c>
      <c r="G52" s="111">
        <v>3660.96</v>
      </c>
      <c r="H52" s="112" t="s">
        <v>128</v>
      </c>
    </row>
    <row r="53" spans="1:8" s="6" customFormat="1" ht="18" customHeight="1">
      <c r="A53" s="230"/>
      <c r="B53" s="230"/>
      <c r="C53" s="230"/>
      <c r="D53" s="230"/>
      <c r="E53" s="109" t="s">
        <v>189</v>
      </c>
      <c r="F53" s="111">
        <v>5</v>
      </c>
      <c r="G53" s="111">
        <v>2150</v>
      </c>
      <c r="H53" s="112" t="s">
        <v>128</v>
      </c>
    </row>
    <row r="54" spans="1:8" s="6" customFormat="1" ht="16.5" customHeight="1">
      <c r="A54" s="230"/>
      <c r="B54" s="230"/>
      <c r="C54" s="230"/>
      <c r="D54" s="230"/>
      <c r="E54" s="109" t="s">
        <v>481</v>
      </c>
      <c r="F54" s="111">
        <v>65</v>
      </c>
      <c r="G54" s="111">
        <v>20405.91</v>
      </c>
      <c r="H54" s="112" t="s">
        <v>128</v>
      </c>
    </row>
    <row r="55" spans="1:8" s="6" customFormat="1" ht="14.25" customHeight="1">
      <c r="A55" s="230"/>
      <c r="B55" s="230"/>
      <c r="C55" s="230"/>
      <c r="D55" s="230"/>
      <c r="E55" s="109" t="s">
        <v>485</v>
      </c>
      <c r="F55" s="111">
        <v>2100</v>
      </c>
      <c r="G55" s="111">
        <v>27153</v>
      </c>
      <c r="H55" s="112" t="s">
        <v>128</v>
      </c>
    </row>
    <row r="56" spans="1:8" s="6" customFormat="1" ht="14.25" customHeight="1">
      <c r="A56" s="230"/>
      <c r="B56" s="230"/>
      <c r="C56" s="230"/>
      <c r="D56" s="230"/>
      <c r="E56" s="109" t="s">
        <v>113</v>
      </c>
      <c r="F56" s="111">
        <v>3610.81</v>
      </c>
      <c r="G56" s="111">
        <v>91497.92</v>
      </c>
      <c r="H56" s="112" t="s">
        <v>128</v>
      </c>
    </row>
    <row r="57" spans="1:8" s="6" customFormat="1" ht="14.25" customHeight="1">
      <c r="A57" s="230"/>
      <c r="B57" s="230"/>
      <c r="C57" s="230"/>
      <c r="D57" s="230"/>
      <c r="E57" s="127" t="s">
        <v>484</v>
      </c>
      <c r="F57" s="111">
        <v>245</v>
      </c>
      <c r="G57" s="111">
        <v>66757.64</v>
      </c>
      <c r="H57" s="112" t="s">
        <v>110</v>
      </c>
    </row>
    <row r="58" spans="1:8" s="6" customFormat="1" ht="14.25" customHeight="1">
      <c r="A58" s="230"/>
      <c r="B58" s="230"/>
      <c r="C58" s="230"/>
      <c r="D58" s="230"/>
      <c r="E58" s="109" t="s">
        <v>486</v>
      </c>
      <c r="F58" s="111">
        <v>155.36</v>
      </c>
      <c r="G58" s="111">
        <v>14000</v>
      </c>
      <c r="H58" s="112" t="s">
        <v>128</v>
      </c>
    </row>
    <row r="59" spans="1:8" s="6" customFormat="1" ht="14.25" customHeight="1">
      <c r="A59" s="230"/>
      <c r="B59" s="230"/>
      <c r="C59" s="230"/>
      <c r="D59" s="230"/>
      <c r="E59" s="109" t="s">
        <v>487</v>
      </c>
      <c r="F59" s="111">
        <v>11</v>
      </c>
      <c r="G59" s="111">
        <v>12403.35</v>
      </c>
      <c r="H59" s="112" t="s">
        <v>128</v>
      </c>
    </row>
    <row r="60" spans="1:8" s="6" customFormat="1" ht="14.25" customHeight="1">
      <c r="A60" s="230"/>
      <c r="B60" s="230"/>
      <c r="C60" s="230"/>
      <c r="D60" s="230"/>
      <c r="E60" s="109" t="s">
        <v>130</v>
      </c>
      <c r="F60" s="111">
        <v>20</v>
      </c>
      <c r="G60" s="111">
        <v>2717</v>
      </c>
      <c r="H60" s="112" t="s">
        <v>128</v>
      </c>
    </row>
    <row r="61" spans="1:8" s="6" customFormat="1" ht="14.25" customHeight="1">
      <c r="A61" s="230"/>
      <c r="B61" s="230"/>
      <c r="C61" s="230"/>
      <c r="D61" s="230"/>
      <c r="E61" s="109" t="s">
        <v>488</v>
      </c>
      <c r="F61" s="111">
        <v>36</v>
      </c>
      <c r="G61" s="111">
        <v>35630.6</v>
      </c>
      <c r="H61" s="112" t="s">
        <v>110</v>
      </c>
    </row>
    <row r="62" spans="1:8" s="6" customFormat="1" ht="14.25" customHeight="1">
      <c r="A62" s="230"/>
      <c r="B62" s="230"/>
      <c r="C62" s="230"/>
      <c r="D62" s="230"/>
      <c r="E62" s="109" t="s">
        <v>489</v>
      </c>
      <c r="F62" s="111">
        <v>2</v>
      </c>
      <c r="G62" s="111">
        <v>2355.93</v>
      </c>
      <c r="H62" s="112" t="s">
        <v>128</v>
      </c>
    </row>
    <row r="63" spans="1:8" s="6" customFormat="1" ht="14.25" customHeight="1">
      <c r="A63" s="230"/>
      <c r="B63" s="230"/>
      <c r="C63" s="230"/>
      <c r="D63" s="230"/>
      <c r="E63" s="109" t="s">
        <v>490</v>
      </c>
      <c r="F63" s="111">
        <v>8</v>
      </c>
      <c r="G63" s="111">
        <v>20870.99</v>
      </c>
      <c r="H63" s="112" t="s">
        <v>110</v>
      </c>
    </row>
    <row r="64" spans="1:8" s="6" customFormat="1" ht="33.75" customHeight="1">
      <c r="A64" s="15">
        <v>8</v>
      </c>
      <c r="B64" s="15" t="s">
        <v>57</v>
      </c>
      <c r="C64" s="15" t="s">
        <v>58</v>
      </c>
      <c r="D64" s="15" t="s">
        <v>32</v>
      </c>
      <c r="E64" s="74"/>
      <c r="F64" s="75"/>
      <c r="G64" s="61"/>
      <c r="H64" s="93"/>
    </row>
    <row r="65" spans="1:8" s="6" customFormat="1" ht="26.25" customHeight="1">
      <c r="A65" s="229">
        <v>9</v>
      </c>
      <c r="B65" s="229" t="s">
        <v>59</v>
      </c>
      <c r="C65" s="229" t="s">
        <v>60</v>
      </c>
      <c r="D65" s="229" t="s">
        <v>31</v>
      </c>
      <c r="E65" s="176" t="s">
        <v>386</v>
      </c>
      <c r="F65" s="177" t="s">
        <v>387</v>
      </c>
      <c r="G65" s="178">
        <v>3496</v>
      </c>
      <c r="H65" s="135" t="s">
        <v>106</v>
      </c>
    </row>
    <row r="66" spans="1:8" s="6" customFormat="1" ht="26.25" customHeight="1">
      <c r="A66" s="230"/>
      <c r="B66" s="230"/>
      <c r="C66" s="230"/>
      <c r="D66" s="230"/>
      <c r="E66" s="90" t="s">
        <v>374</v>
      </c>
      <c r="F66" s="90" t="s">
        <v>111</v>
      </c>
      <c r="G66" s="179">
        <v>192</v>
      </c>
      <c r="H66" s="135" t="s">
        <v>106</v>
      </c>
    </row>
    <row r="67" spans="1:8" s="6" customFormat="1" ht="26.25" customHeight="1">
      <c r="A67" s="230"/>
      <c r="B67" s="230"/>
      <c r="C67" s="230"/>
      <c r="D67" s="230"/>
      <c r="E67" s="144" t="s">
        <v>388</v>
      </c>
      <c r="F67" s="144" t="s">
        <v>102</v>
      </c>
      <c r="G67" s="180">
        <v>2537</v>
      </c>
      <c r="H67" s="144" t="s">
        <v>106</v>
      </c>
    </row>
    <row r="68" spans="1:8" s="6" customFormat="1" ht="26.25" customHeight="1">
      <c r="A68" s="230"/>
      <c r="B68" s="230"/>
      <c r="C68" s="230"/>
      <c r="D68" s="230"/>
      <c r="E68" s="55" t="s">
        <v>389</v>
      </c>
      <c r="F68" s="144" t="s">
        <v>226</v>
      </c>
      <c r="G68" s="180">
        <v>1523.96</v>
      </c>
      <c r="H68" s="144" t="s">
        <v>106</v>
      </c>
    </row>
    <row r="69" spans="1:8" s="6" customFormat="1" ht="26.25" customHeight="1">
      <c r="A69" s="230"/>
      <c r="B69" s="230"/>
      <c r="C69" s="230"/>
      <c r="D69" s="230"/>
      <c r="E69" s="144" t="s">
        <v>390</v>
      </c>
      <c r="F69" s="144" t="s">
        <v>391</v>
      </c>
      <c r="G69" s="180">
        <v>28700</v>
      </c>
      <c r="H69" s="144" t="s">
        <v>106</v>
      </c>
    </row>
    <row r="70" spans="1:8" s="6" customFormat="1" ht="27" customHeight="1">
      <c r="A70" s="230"/>
      <c r="B70" s="230"/>
      <c r="C70" s="230"/>
      <c r="D70" s="230"/>
      <c r="E70" s="90" t="s">
        <v>109</v>
      </c>
      <c r="F70" s="90" t="s">
        <v>392</v>
      </c>
      <c r="G70" s="179">
        <v>14322</v>
      </c>
      <c r="H70" s="135" t="s">
        <v>106</v>
      </c>
    </row>
    <row r="71" spans="1:8" s="6" customFormat="1" ht="27" customHeight="1">
      <c r="A71" s="228">
        <v>10</v>
      </c>
      <c r="B71" s="228" t="s">
        <v>61</v>
      </c>
      <c r="C71" s="228" t="s">
        <v>62</v>
      </c>
      <c r="D71" s="228"/>
      <c r="E71" s="109" t="s">
        <v>129</v>
      </c>
      <c r="F71" s="111">
        <v>58.59</v>
      </c>
      <c r="G71" s="111">
        <v>19566.13</v>
      </c>
      <c r="H71" s="42"/>
    </row>
    <row r="72" spans="1:8" s="6" customFormat="1" ht="27" customHeight="1">
      <c r="A72" s="228"/>
      <c r="B72" s="228"/>
      <c r="C72" s="228"/>
      <c r="D72" s="228"/>
      <c r="E72" s="109" t="s">
        <v>133</v>
      </c>
      <c r="F72" s="111">
        <v>371</v>
      </c>
      <c r="G72" s="111">
        <v>9694.23</v>
      </c>
      <c r="H72" s="112" t="s">
        <v>128</v>
      </c>
    </row>
    <row r="73" spans="1:8" s="6" customFormat="1" ht="27" customHeight="1">
      <c r="A73" s="228"/>
      <c r="B73" s="228"/>
      <c r="C73" s="228"/>
      <c r="D73" s="228"/>
      <c r="E73" s="109" t="s">
        <v>480</v>
      </c>
      <c r="F73" s="111">
        <v>20</v>
      </c>
      <c r="G73" s="111">
        <v>21350.6</v>
      </c>
      <c r="H73" s="112" t="s">
        <v>128</v>
      </c>
    </row>
    <row r="74" spans="1:8" s="6" customFormat="1" ht="27" customHeight="1">
      <c r="A74" s="228"/>
      <c r="B74" s="228"/>
      <c r="C74" s="228"/>
      <c r="D74" s="228"/>
      <c r="E74" s="109" t="s">
        <v>485</v>
      </c>
      <c r="F74" s="111">
        <v>2000</v>
      </c>
      <c r="G74" s="111">
        <v>25832.59</v>
      </c>
      <c r="H74" s="112" t="s">
        <v>128</v>
      </c>
    </row>
    <row r="75" spans="1:8" s="6" customFormat="1" ht="27" customHeight="1">
      <c r="A75" s="228"/>
      <c r="B75" s="228"/>
      <c r="C75" s="228"/>
      <c r="D75" s="228"/>
      <c r="E75" s="109" t="s">
        <v>113</v>
      </c>
      <c r="F75" s="111">
        <v>2284.4</v>
      </c>
      <c r="G75" s="111">
        <v>57962.71</v>
      </c>
      <c r="H75" s="112" t="s">
        <v>128</v>
      </c>
    </row>
    <row r="76" spans="1:8" s="6" customFormat="1" ht="27" customHeight="1">
      <c r="A76" s="228"/>
      <c r="B76" s="228"/>
      <c r="C76" s="228"/>
      <c r="D76" s="228"/>
      <c r="E76" s="109" t="s">
        <v>187</v>
      </c>
      <c r="F76" s="111">
        <v>2157.9</v>
      </c>
      <c r="G76" s="111">
        <v>48188.06</v>
      </c>
      <c r="H76" s="112" t="s">
        <v>128</v>
      </c>
    </row>
    <row r="77" spans="1:8" s="6" customFormat="1" ht="27" customHeight="1">
      <c r="A77" s="228"/>
      <c r="B77" s="228"/>
      <c r="C77" s="228"/>
      <c r="D77" s="228"/>
      <c r="E77" s="127" t="s">
        <v>484</v>
      </c>
      <c r="F77" s="111">
        <v>980</v>
      </c>
      <c r="G77" s="111">
        <v>267050</v>
      </c>
      <c r="H77" s="112" t="s">
        <v>110</v>
      </c>
    </row>
    <row r="78" spans="1:8" s="6" customFormat="1" ht="27" customHeight="1">
      <c r="A78" s="228"/>
      <c r="B78" s="228"/>
      <c r="C78" s="228"/>
      <c r="D78" s="228"/>
      <c r="E78" s="109" t="s">
        <v>486</v>
      </c>
      <c r="F78" s="111">
        <v>77.69</v>
      </c>
      <c r="G78" s="111">
        <v>7000</v>
      </c>
      <c r="H78" s="112" t="s">
        <v>128</v>
      </c>
    </row>
    <row r="79" spans="1:8" s="6" customFormat="1" ht="27" customHeight="1">
      <c r="A79" s="228"/>
      <c r="B79" s="228"/>
      <c r="C79" s="228"/>
      <c r="D79" s="228"/>
      <c r="E79" s="109" t="s">
        <v>130</v>
      </c>
      <c r="F79" s="111">
        <v>11</v>
      </c>
      <c r="G79" s="111">
        <v>1494.35</v>
      </c>
      <c r="H79" s="112" t="s">
        <v>128</v>
      </c>
    </row>
    <row r="80" spans="1:8" s="6" customFormat="1" ht="27" customHeight="1">
      <c r="A80" s="228"/>
      <c r="B80" s="228"/>
      <c r="C80" s="228"/>
      <c r="D80" s="228"/>
      <c r="E80" s="109" t="s">
        <v>488</v>
      </c>
      <c r="F80" s="111">
        <v>146</v>
      </c>
      <c r="G80" s="111">
        <v>144481.6</v>
      </c>
      <c r="H80" s="112" t="s">
        <v>110</v>
      </c>
    </row>
    <row r="81" spans="1:8" s="6" customFormat="1" ht="27" customHeight="1">
      <c r="A81" s="228"/>
      <c r="B81" s="228"/>
      <c r="C81" s="228"/>
      <c r="D81" s="228"/>
      <c r="E81" s="109" t="s">
        <v>491</v>
      </c>
      <c r="F81" s="111">
        <v>2</v>
      </c>
      <c r="G81" s="111">
        <v>7135.6</v>
      </c>
      <c r="H81" s="112" t="s">
        <v>128</v>
      </c>
    </row>
    <row r="82" spans="1:8" s="6" customFormat="1" ht="33.75" customHeight="1">
      <c r="A82" s="228"/>
      <c r="B82" s="228"/>
      <c r="C82" s="228"/>
      <c r="D82" s="228"/>
      <c r="E82" s="109" t="s">
        <v>492</v>
      </c>
      <c r="F82" s="111">
        <v>600</v>
      </c>
      <c r="G82" s="111">
        <v>79685.91</v>
      </c>
      <c r="H82" s="112" t="s">
        <v>128</v>
      </c>
    </row>
    <row r="83" spans="1:8" s="6" customFormat="1" ht="51.75" customHeight="1">
      <c r="A83" s="20">
        <v>11</v>
      </c>
      <c r="B83" s="20" t="s">
        <v>63</v>
      </c>
      <c r="C83" s="20" t="s">
        <v>64</v>
      </c>
      <c r="D83" s="20"/>
      <c r="E83" s="68"/>
      <c r="F83" s="49"/>
      <c r="G83" s="49"/>
      <c r="H83" s="90"/>
    </row>
    <row r="84" spans="1:8" s="6" customFormat="1" ht="13.5" customHeight="1">
      <c r="A84" s="229">
        <v>12</v>
      </c>
      <c r="B84" s="229" t="s">
        <v>65</v>
      </c>
      <c r="C84" s="229" t="s">
        <v>66</v>
      </c>
      <c r="D84" s="228" t="s">
        <v>34</v>
      </c>
      <c r="E84" s="73" t="s">
        <v>261</v>
      </c>
      <c r="F84" s="134" t="s">
        <v>115</v>
      </c>
      <c r="G84" s="134">
        <v>46000</v>
      </c>
      <c r="H84" s="42" t="s">
        <v>106</v>
      </c>
    </row>
    <row r="85" spans="1:8" s="6" customFormat="1" ht="13.5" customHeight="1">
      <c r="A85" s="230"/>
      <c r="B85" s="230"/>
      <c r="C85" s="230"/>
      <c r="D85" s="228"/>
      <c r="E85" s="73" t="s">
        <v>262</v>
      </c>
      <c r="F85" s="134" t="s">
        <v>263</v>
      </c>
      <c r="G85" s="134">
        <v>4004.6</v>
      </c>
      <c r="H85" s="42" t="s">
        <v>106</v>
      </c>
    </row>
    <row r="86" spans="1:8" s="6" customFormat="1" ht="13.5" customHeight="1">
      <c r="A86" s="230"/>
      <c r="B86" s="230"/>
      <c r="C86" s="230"/>
      <c r="D86" s="228"/>
      <c r="E86" s="73" t="s">
        <v>264</v>
      </c>
      <c r="F86" s="134" t="s">
        <v>265</v>
      </c>
      <c r="G86" s="134">
        <v>7800</v>
      </c>
      <c r="H86" s="42" t="s">
        <v>106</v>
      </c>
    </row>
    <row r="87" spans="1:8" s="6" customFormat="1" ht="13.5" customHeight="1">
      <c r="A87" s="230"/>
      <c r="B87" s="230"/>
      <c r="C87" s="230"/>
      <c r="D87" s="228"/>
      <c r="E87" s="73" t="s">
        <v>124</v>
      </c>
      <c r="F87" s="134" t="s">
        <v>266</v>
      </c>
      <c r="G87" s="134">
        <v>2000</v>
      </c>
      <c r="H87" s="42" t="s">
        <v>106</v>
      </c>
    </row>
    <row r="88" spans="1:8" s="6" customFormat="1" ht="13.5" customHeight="1">
      <c r="A88" s="230"/>
      <c r="B88" s="230"/>
      <c r="C88" s="230"/>
      <c r="D88" s="228"/>
      <c r="E88" s="73" t="s">
        <v>249</v>
      </c>
      <c r="F88" s="134" t="s">
        <v>223</v>
      </c>
      <c r="G88" s="134">
        <v>7732.234</v>
      </c>
      <c r="H88" s="42" t="s">
        <v>106</v>
      </c>
    </row>
    <row r="89" spans="1:8" s="6" customFormat="1" ht="13.5" customHeight="1">
      <c r="A89" s="230"/>
      <c r="B89" s="230"/>
      <c r="C89" s="230"/>
      <c r="D89" s="228"/>
      <c r="E89" s="73" t="s">
        <v>267</v>
      </c>
      <c r="F89" s="134" t="s">
        <v>268</v>
      </c>
      <c r="G89" s="134">
        <v>2109.4</v>
      </c>
      <c r="H89" s="42" t="s">
        <v>106</v>
      </c>
    </row>
    <row r="90" spans="1:8" s="6" customFormat="1" ht="13.5" customHeight="1">
      <c r="A90" s="230"/>
      <c r="B90" s="230"/>
      <c r="C90" s="230"/>
      <c r="D90" s="228"/>
      <c r="E90" s="73" t="s">
        <v>269</v>
      </c>
      <c r="F90" s="134" t="s">
        <v>270</v>
      </c>
      <c r="G90" s="134">
        <v>10440</v>
      </c>
      <c r="H90" s="42" t="s">
        <v>106</v>
      </c>
    </row>
    <row r="91" spans="1:8" s="6" customFormat="1" ht="13.5" customHeight="1">
      <c r="A91" s="230"/>
      <c r="B91" s="230"/>
      <c r="C91" s="230"/>
      <c r="D91" s="228"/>
      <c r="E91" s="73" t="s">
        <v>271</v>
      </c>
      <c r="F91" s="134" t="s">
        <v>114</v>
      </c>
      <c r="G91" s="134">
        <v>45897.28</v>
      </c>
      <c r="H91" s="42" t="s">
        <v>106</v>
      </c>
    </row>
    <row r="92" spans="1:8" s="6" customFormat="1" ht="13.5" customHeight="1">
      <c r="A92" s="230"/>
      <c r="B92" s="230"/>
      <c r="C92" s="230"/>
      <c r="D92" s="228"/>
      <c r="E92" s="73" t="s">
        <v>272</v>
      </c>
      <c r="F92" s="134" t="s">
        <v>273</v>
      </c>
      <c r="G92" s="134">
        <v>4123</v>
      </c>
      <c r="H92" s="42" t="s">
        <v>106</v>
      </c>
    </row>
    <row r="93" spans="1:8" s="6" customFormat="1" ht="18.75" customHeight="1">
      <c r="A93" s="229">
        <v>13</v>
      </c>
      <c r="B93" s="229" t="s">
        <v>67</v>
      </c>
      <c r="C93" s="229" t="s">
        <v>68</v>
      </c>
      <c r="D93" s="229"/>
      <c r="E93" s="73"/>
      <c r="F93" s="41"/>
      <c r="G93" s="48"/>
      <c r="H93" s="42"/>
    </row>
    <row r="94" spans="1:8" s="6" customFormat="1" ht="18.75" customHeight="1">
      <c r="A94" s="230"/>
      <c r="B94" s="230"/>
      <c r="C94" s="230"/>
      <c r="D94" s="230"/>
      <c r="E94" s="73"/>
      <c r="F94" s="92"/>
      <c r="G94" s="96"/>
      <c r="H94" s="42"/>
    </row>
    <row r="95" spans="1:8" s="6" customFormat="1" ht="17.25" customHeight="1">
      <c r="A95" s="231"/>
      <c r="B95" s="231"/>
      <c r="C95" s="231"/>
      <c r="D95" s="231"/>
      <c r="E95" s="73"/>
      <c r="F95" s="92"/>
      <c r="G95" s="96"/>
      <c r="H95" s="42"/>
    </row>
    <row r="96" spans="1:8" s="6" customFormat="1" ht="17.25" customHeight="1">
      <c r="A96" s="229">
        <v>14</v>
      </c>
      <c r="B96" s="229" t="s">
        <v>69</v>
      </c>
      <c r="C96" s="229" t="s">
        <v>70</v>
      </c>
      <c r="D96" s="229"/>
      <c r="E96" s="73" t="s">
        <v>449</v>
      </c>
      <c r="F96" s="94" t="s">
        <v>454</v>
      </c>
      <c r="G96" s="181">
        <v>16398.31</v>
      </c>
      <c r="H96" s="46" t="s">
        <v>451</v>
      </c>
    </row>
    <row r="97" spans="1:8" s="6" customFormat="1" ht="17.25" customHeight="1">
      <c r="A97" s="230"/>
      <c r="B97" s="230"/>
      <c r="C97" s="230"/>
      <c r="D97" s="230"/>
      <c r="E97" s="73" t="s">
        <v>452</v>
      </c>
      <c r="F97" s="40" t="s">
        <v>455</v>
      </c>
      <c r="G97" s="182">
        <v>2734.58</v>
      </c>
      <c r="H97" s="46" t="s">
        <v>451</v>
      </c>
    </row>
    <row r="98" spans="1:8" s="6" customFormat="1" ht="17.25" customHeight="1">
      <c r="A98" s="230"/>
      <c r="B98" s="230"/>
      <c r="C98" s="230"/>
      <c r="D98" s="230"/>
      <c r="E98" s="183" t="s">
        <v>456</v>
      </c>
      <c r="F98" s="40" t="s">
        <v>457</v>
      </c>
      <c r="G98" s="182">
        <v>10440.64</v>
      </c>
      <c r="H98" s="46" t="s">
        <v>136</v>
      </c>
    </row>
    <row r="99" spans="1:8" s="6" customFormat="1" ht="11.25">
      <c r="A99" s="231"/>
      <c r="B99" s="231"/>
      <c r="C99" s="231"/>
      <c r="D99" s="231"/>
      <c r="E99" s="184" t="s">
        <v>441</v>
      </c>
      <c r="F99" s="42" t="s">
        <v>458</v>
      </c>
      <c r="G99" s="185">
        <v>3656.98</v>
      </c>
      <c r="H99" s="134" t="s">
        <v>136</v>
      </c>
    </row>
    <row r="100" spans="1:8" s="6" customFormat="1" ht="21.75" customHeight="1">
      <c r="A100" s="229">
        <v>15</v>
      </c>
      <c r="B100" s="229" t="s">
        <v>71</v>
      </c>
      <c r="C100" s="229" t="s">
        <v>72</v>
      </c>
      <c r="D100" s="229" t="s">
        <v>32</v>
      </c>
      <c r="E100" s="90" t="s">
        <v>109</v>
      </c>
      <c r="F100" s="144" t="s">
        <v>393</v>
      </c>
      <c r="G100" s="186">
        <v>9735</v>
      </c>
      <c r="H100" s="144" t="s">
        <v>106</v>
      </c>
    </row>
    <row r="101" spans="1:8" s="6" customFormat="1" ht="21.75" customHeight="1">
      <c r="A101" s="230"/>
      <c r="B101" s="230"/>
      <c r="C101" s="230"/>
      <c r="D101" s="230"/>
      <c r="E101" s="144" t="s">
        <v>388</v>
      </c>
      <c r="F101" s="144" t="s">
        <v>102</v>
      </c>
      <c r="G101" s="187">
        <v>2537</v>
      </c>
      <c r="H101" s="144" t="s">
        <v>106</v>
      </c>
    </row>
    <row r="102" spans="1:8" s="6" customFormat="1" ht="21.75" customHeight="1">
      <c r="A102" s="230"/>
      <c r="B102" s="230"/>
      <c r="C102" s="230"/>
      <c r="D102" s="230"/>
      <c r="E102" s="144" t="s">
        <v>394</v>
      </c>
      <c r="F102" s="144" t="s">
        <v>395</v>
      </c>
      <c r="G102" s="187">
        <v>7064</v>
      </c>
      <c r="H102" s="144" t="s">
        <v>106</v>
      </c>
    </row>
    <row r="103" spans="1:8" s="6" customFormat="1" ht="21.75" customHeight="1">
      <c r="A103" s="230"/>
      <c r="B103" s="230"/>
      <c r="C103" s="230"/>
      <c r="D103" s="230"/>
      <c r="E103" s="90" t="s">
        <v>396</v>
      </c>
      <c r="F103" s="144" t="s">
        <v>395</v>
      </c>
      <c r="G103" s="187">
        <v>33300</v>
      </c>
      <c r="H103" s="144" t="s">
        <v>106</v>
      </c>
    </row>
    <row r="104" spans="1:8" s="6" customFormat="1" ht="21.75" customHeight="1">
      <c r="A104" s="230"/>
      <c r="B104" s="230"/>
      <c r="C104" s="230"/>
      <c r="D104" s="230"/>
      <c r="E104" s="90" t="s">
        <v>397</v>
      </c>
      <c r="F104" s="144" t="s">
        <v>103</v>
      </c>
      <c r="G104" s="187">
        <v>25</v>
      </c>
      <c r="H104" s="144" t="s">
        <v>106</v>
      </c>
    </row>
    <row r="105" spans="1:8" s="6" customFormat="1" ht="21.75" customHeight="1">
      <c r="A105" s="230"/>
      <c r="B105" s="230"/>
      <c r="C105" s="230"/>
      <c r="D105" s="230"/>
      <c r="E105" s="55" t="s">
        <v>398</v>
      </c>
      <c r="F105" s="144" t="s">
        <v>221</v>
      </c>
      <c r="G105" s="187">
        <v>20871</v>
      </c>
      <c r="H105" s="144" t="s">
        <v>110</v>
      </c>
    </row>
    <row r="106" spans="1:8" s="6" customFormat="1" ht="21.75" customHeight="1">
      <c r="A106" s="230"/>
      <c r="B106" s="230"/>
      <c r="C106" s="230"/>
      <c r="D106" s="230"/>
      <c r="E106" s="144" t="s">
        <v>390</v>
      </c>
      <c r="F106" s="144" t="s">
        <v>399</v>
      </c>
      <c r="G106" s="187">
        <v>58630</v>
      </c>
      <c r="H106" s="144" t="s">
        <v>106</v>
      </c>
    </row>
    <row r="107" spans="1:8" s="6" customFormat="1" ht="18" customHeight="1">
      <c r="A107" s="229">
        <v>16</v>
      </c>
      <c r="B107" s="229" t="s">
        <v>73</v>
      </c>
      <c r="C107" s="229" t="s">
        <v>74</v>
      </c>
      <c r="D107" s="229" t="s">
        <v>32</v>
      </c>
      <c r="E107" s="148" t="s">
        <v>336</v>
      </c>
      <c r="F107" s="53">
        <v>750</v>
      </c>
      <c r="G107" s="188">
        <v>28575</v>
      </c>
      <c r="H107" s="53" t="s">
        <v>106</v>
      </c>
    </row>
    <row r="108" spans="1:8" s="6" customFormat="1" ht="18" customHeight="1">
      <c r="A108" s="230"/>
      <c r="B108" s="230"/>
      <c r="C108" s="230"/>
      <c r="D108" s="230"/>
      <c r="E108" s="148" t="s">
        <v>337</v>
      </c>
      <c r="F108" s="53">
        <v>48</v>
      </c>
      <c r="G108" s="52">
        <v>30600</v>
      </c>
      <c r="H108" s="53" t="s">
        <v>106</v>
      </c>
    </row>
    <row r="109" spans="1:8" s="6" customFormat="1" ht="16.5" customHeight="1">
      <c r="A109" s="230"/>
      <c r="B109" s="230"/>
      <c r="C109" s="230"/>
      <c r="D109" s="230"/>
      <c r="E109" s="189" t="s">
        <v>338</v>
      </c>
      <c r="F109" s="53">
        <v>50</v>
      </c>
      <c r="G109" s="52">
        <v>17650</v>
      </c>
      <c r="H109" s="53" t="s">
        <v>106</v>
      </c>
    </row>
    <row r="110" spans="1:8" s="6" customFormat="1" ht="15" customHeight="1">
      <c r="A110" s="230"/>
      <c r="B110" s="230"/>
      <c r="C110" s="230"/>
      <c r="D110" s="230"/>
      <c r="E110" s="148" t="s">
        <v>339</v>
      </c>
      <c r="F110" s="53">
        <v>50</v>
      </c>
      <c r="G110" s="52">
        <v>4500</v>
      </c>
      <c r="H110" s="53" t="s">
        <v>106</v>
      </c>
    </row>
    <row r="111" spans="1:8" s="6" customFormat="1" ht="14.25" customHeight="1">
      <c r="A111" s="229">
        <v>17</v>
      </c>
      <c r="B111" s="229" t="s">
        <v>28</v>
      </c>
      <c r="C111" s="229" t="s">
        <v>75</v>
      </c>
      <c r="D111" s="229" t="s">
        <v>32</v>
      </c>
      <c r="E111" s="148" t="s">
        <v>336</v>
      </c>
      <c r="F111" s="53">
        <v>750</v>
      </c>
      <c r="G111" s="188">
        <v>28575</v>
      </c>
      <c r="H111" s="53" t="s">
        <v>106</v>
      </c>
    </row>
    <row r="112" spans="1:8" s="6" customFormat="1" ht="14.25" customHeight="1">
      <c r="A112" s="230"/>
      <c r="B112" s="230"/>
      <c r="C112" s="230"/>
      <c r="D112" s="230"/>
      <c r="E112" s="189" t="s">
        <v>338</v>
      </c>
      <c r="F112" s="53">
        <v>50</v>
      </c>
      <c r="G112" s="52">
        <v>17650</v>
      </c>
      <c r="H112" s="53" t="s">
        <v>106</v>
      </c>
    </row>
    <row r="113" spans="1:8" s="6" customFormat="1" ht="14.25" customHeight="1">
      <c r="A113" s="230"/>
      <c r="B113" s="230"/>
      <c r="C113" s="230"/>
      <c r="D113" s="230"/>
      <c r="E113" s="148" t="s">
        <v>340</v>
      </c>
      <c r="F113" s="53">
        <v>2</v>
      </c>
      <c r="G113" s="52">
        <v>5700</v>
      </c>
      <c r="H113" s="53" t="s">
        <v>106</v>
      </c>
    </row>
    <row r="114" spans="1:8" s="6" customFormat="1" ht="11.25">
      <c r="A114" s="230"/>
      <c r="B114" s="230"/>
      <c r="C114" s="230"/>
      <c r="D114" s="230"/>
      <c r="E114" s="148" t="s">
        <v>339</v>
      </c>
      <c r="F114" s="53">
        <v>50</v>
      </c>
      <c r="G114" s="52">
        <v>4500</v>
      </c>
      <c r="H114" s="53" t="s">
        <v>106</v>
      </c>
    </row>
    <row r="115" spans="1:8" s="6" customFormat="1" ht="25.5" customHeight="1">
      <c r="A115" s="229">
        <v>18</v>
      </c>
      <c r="B115" s="229" t="s">
        <v>76</v>
      </c>
      <c r="C115" s="229" t="s">
        <v>77</v>
      </c>
      <c r="D115" s="229" t="s">
        <v>31</v>
      </c>
      <c r="E115" s="73"/>
      <c r="F115" s="41"/>
      <c r="G115" s="48"/>
      <c r="H115" s="42"/>
    </row>
    <row r="116" spans="1:8" s="6" customFormat="1" ht="18.75" customHeight="1">
      <c r="A116" s="230"/>
      <c r="B116" s="230"/>
      <c r="C116" s="230"/>
      <c r="D116" s="230"/>
      <c r="E116" s="73"/>
      <c r="F116" s="41"/>
      <c r="G116" s="48"/>
      <c r="H116" s="42"/>
    </row>
    <row r="117" spans="1:8" s="6" customFormat="1" ht="18.75" customHeight="1">
      <c r="A117" s="230"/>
      <c r="B117" s="230"/>
      <c r="C117" s="230"/>
      <c r="D117" s="230"/>
      <c r="E117" s="73"/>
      <c r="F117" s="41"/>
      <c r="G117" s="48"/>
      <c r="H117" s="42"/>
    </row>
    <row r="118" spans="1:8" s="6" customFormat="1" ht="19.5" customHeight="1">
      <c r="A118" s="230"/>
      <c r="B118" s="230"/>
      <c r="C118" s="230"/>
      <c r="D118" s="230"/>
      <c r="E118" s="73"/>
      <c r="F118" s="41"/>
      <c r="G118" s="48"/>
      <c r="H118" s="42"/>
    </row>
    <row r="119" spans="1:8" s="6" customFormat="1" ht="20.25" customHeight="1">
      <c r="A119" s="228">
        <v>19</v>
      </c>
      <c r="B119" s="228" t="s">
        <v>78</v>
      </c>
      <c r="C119" s="228" t="s">
        <v>79</v>
      </c>
      <c r="D119" s="228" t="s">
        <v>32</v>
      </c>
      <c r="E119" s="90" t="s">
        <v>147</v>
      </c>
      <c r="F119" s="90" t="s">
        <v>318</v>
      </c>
      <c r="G119" s="90">
        <v>3078.62</v>
      </c>
      <c r="H119" s="90" t="s">
        <v>106</v>
      </c>
    </row>
    <row r="120" spans="1:8" s="6" customFormat="1" ht="20.25" customHeight="1">
      <c r="A120" s="228"/>
      <c r="B120" s="228"/>
      <c r="C120" s="228"/>
      <c r="D120" s="228"/>
      <c r="E120" s="90" t="s">
        <v>137</v>
      </c>
      <c r="F120" s="90" t="s">
        <v>107</v>
      </c>
      <c r="G120" s="90">
        <v>2711.86</v>
      </c>
      <c r="H120" s="90" t="s">
        <v>106</v>
      </c>
    </row>
    <row r="121" spans="1:8" s="6" customFormat="1" ht="20.25" customHeight="1">
      <c r="A121" s="228"/>
      <c r="B121" s="228"/>
      <c r="C121" s="228"/>
      <c r="D121" s="228"/>
      <c r="E121" s="90" t="s">
        <v>138</v>
      </c>
      <c r="F121" s="90" t="s">
        <v>111</v>
      </c>
      <c r="G121" s="90">
        <v>1401.53</v>
      </c>
      <c r="H121" s="90" t="s">
        <v>106</v>
      </c>
    </row>
    <row r="122" spans="1:8" s="6" customFormat="1" ht="17.25" customHeight="1">
      <c r="A122" s="228"/>
      <c r="B122" s="228"/>
      <c r="C122" s="228"/>
      <c r="D122" s="228"/>
      <c r="E122" s="90" t="s">
        <v>139</v>
      </c>
      <c r="F122" s="90" t="s">
        <v>140</v>
      </c>
      <c r="G122" s="90">
        <v>6450.75</v>
      </c>
      <c r="H122" s="90" t="s">
        <v>106</v>
      </c>
    </row>
    <row r="123" spans="1:8" s="6" customFormat="1" ht="17.25" customHeight="1">
      <c r="A123" s="228"/>
      <c r="B123" s="228"/>
      <c r="C123" s="228"/>
      <c r="D123" s="228"/>
      <c r="E123" s="90" t="s">
        <v>319</v>
      </c>
      <c r="F123" s="90">
        <v>190.9</v>
      </c>
      <c r="G123" s="90">
        <v>9987.37</v>
      </c>
      <c r="H123" s="90" t="s">
        <v>106</v>
      </c>
    </row>
    <row r="124" spans="1:8" s="6" customFormat="1" ht="24.75" customHeight="1">
      <c r="A124" s="228"/>
      <c r="B124" s="228"/>
      <c r="C124" s="228"/>
      <c r="D124" s="228"/>
      <c r="E124" s="90" t="s">
        <v>141</v>
      </c>
      <c r="F124" s="90" t="s">
        <v>142</v>
      </c>
      <c r="G124" s="90">
        <v>618.8</v>
      </c>
      <c r="H124" s="90" t="s">
        <v>106</v>
      </c>
    </row>
    <row r="125" spans="1:8" s="6" customFormat="1" ht="24" customHeight="1">
      <c r="A125" s="229">
        <v>20</v>
      </c>
      <c r="B125" s="229" t="s">
        <v>80</v>
      </c>
      <c r="C125" s="229" t="s">
        <v>81</v>
      </c>
      <c r="D125" s="229" t="s">
        <v>32</v>
      </c>
      <c r="E125" s="33" t="s">
        <v>319</v>
      </c>
      <c r="F125" s="33">
        <v>190.9</v>
      </c>
      <c r="G125" s="33">
        <v>9987.37</v>
      </c>
      <c r="H125" s="33" t="s">
        <v>106</v>
      </c>
    </row>
    <row r="126" spans="1:8" s="6" customFormat="1" ht="19.5" customHeight="1">
      <c r="A126" s="230"/>
      <c r="B126" s="230"/>
      <c r="C126" s="230"/>
      <c r="D126" s="230"/>
      <c r="E126" s="33" t="s">
        <v>144</v>
      </c>
      <c r="F126" s="33" t="s">
        <v>145</v>
      </c>
      <c r="G126" s="33">
        <v>98.52</v>
      </c>
      <c r="H126" s="33" t="s">
        <v>106</v>
      </c>
    </row>
    <row r="127" spans="1:8" s="6" customFormat="1" ht="16.5" customHeight="1">
      <c r="A127" s="230"/>
      <c r="B127" s="230"/>
      <c r="C127" s="230"/>
      <c r="D127" s="230"/>
      <c r="E127" s="33" t="s">
        <v>146</v>
      </c>
      <c r="F127" s="33" t="s">
        <v>102</v>
      </c>
      <c r="G127" s="33">
        <v>922.44</v>
      </c>
      <c r="H127" s="33" t="s">
        <v>106</v>
      </c>
    </row>
    <row r="128" spans="1:8" s="6" customFormat="1" ht="16.5" customHeight="1">
      <c r="A128" s="230"/>
      <c r="B128" s="230"/>
      <c r="C128" s="230"/>
      <c r="D128" s="230"/>
      <c r="E128" s="33" t="s">
        <v>137</v>
      </c>
      <c r="F128" s="33" t="s">
        <v>108</v>
      </c>
      <c r="G128" s="33">
        <v>5423.73</v>
      </c>
      <c r="H128" s="33" t="s">
        <v>106</v>
      </c>
    </row>
    <row r="129" spans="1:8" s="6" customFormat="1" ht="17.25" customHeight="1">
      <c r="A129" s="229">
        <v>21</v>
      </c>
      <c r="B129" s="229" t="s">
        <v>82</v>
      </c>
      <c r="C129" s="229" t="s">
        <v>83</v>
      </c>
      <c r="D129" s="229" t="s">
        <v>32</v>
      </c>
      <c r="E129" s="148" t="s">
        <v>341</v>
      </c>
      <c r="F129" s="53">
        <v>1100</v>
      </c>
      <c r="G129" s="188">
        <v>41910</v>
      </c>
      <c r="H129" s="53" t="s">
        <v>106</v>
      </c>
    </row>
    <row r="130" spans="1:8" s="6" customFormat="1" ht="17.25" customHeight="1">
      <c r="A130" s="230"/>
      <c r="B130" s="230"/>
      <c r="C130" s="230"/>
      <c r="D130" s="230"/>
      <c r="E130" s="148" t="s">
        <v>179</v>
      </c>
      <c r="F130" s="53">
        <v>20</v>
      </c>
      <c r="G130" s="188">
        <v>11600</v>
      </c>
      <c r="H130" s="53" t="s">
        <v>106</v>
      </c>
    </row>
    <row r="131" spans="1:8" s="6" customFormat="1" ht="17.25" customHeight="1">
      <c r="A131" s="230"/>
      <c r="B131" s="230"/>
      <c r="C131" s="230"/>
      <c r="D131" s="230"/>
      <c r="E131" s="148" t="s">
        <v>342</v>
      </c>
      <c r="F131" s="53">
        <v>63</v>
      </c>
      <c r="G131" s="52">
        <v>3000</v>
      </c>
      <c r="H131" s="53" t="s">
        <v>106</v>
      </c>
    </row>
    <row r="132" spans="1:8" s="6" customFormat="1" ht="17.25" customHeight="1">
      <c r="A132" s="230"/>
      <c r="B132" s="230"/>
      <c r="C132" s="230"/>
      <c r="D132" s="230"/>
      <c r="E132" s="189" t="s">
        <v>338</v>
      </c>
      <c r="F132" s="53">
        <v>200</v>
      </c>
      <c r="G132" s="52">
        <v>70400</v>
      </c>
      <c r="H132" s="53" t="s">
        <v>106</v>
      </c>
    </row>
    <row r="133" spans="1:8" s="6" customFormat="1" ht="17.25" customHeight="1">
      <c r="A133" s="230"/>
      <c r="B133" s="230"/>
      <c r="C133" s="230"/>
      <c r="D133" s="230"/>
      <c r="E133" s="148" t="s">
        <v>343</v>
      </c>
      <c r="F133" s="53">
        <v>2</v>
      </c>
      <c r="G133" s="52">
        <v>28600</v>
      </c>
      <c r="H133" s="53" t="s">
        <v>106</v>
      </c>
    </row>
    <row r="134" spans="1:8" s="6" customFormat="1" ht="17.25" customHeight="1">
      <c r="A134" s="230"/>
      <c r="B134" s="230"/>
      <c r="C134" s="230"/>
      <c r="D134" s="230"/>
      <c r="E134" s="148" t="s">
        <v>339</v>
      </c>
      <c r="F134" s="53">
        <v>100</v>
      </c>
      <c r="G134" s="52">
        <v>9000</v>
      </c>
      <c r="H134" s="53" t="s">
        <v>106</v>
      </c>
    </row>
    <row r="135" spans="1:8" s="6" customFormat="1" ht="17.25" customHeight="1">
      <c r="A135" s="230"/>
      <c r="B135" s="230"/>
      <c r="C135" s="230"/>
      <c r="D135" s="230"/>
      <c r="E135" s="148" t="s">
        <v>344</v>
      </c>
      <c r="F135" s="53">
        <v>5</v>
      </c>
      <c r="G135" s="52">
        <v>250</v>
      </c>
      <c r="H135" s="53" t="s">
        <v>106</v>
      </c>
    </row>
    <row r="136" spans="1:8" s="6" customFormat="1" ht="15.75" customHeight="1">
      <c r="A136" s="230"/>
      <c r="B136" s="230"/>
      <c r="C136" s="230"/>
      <c r="D136" s="230"/>
      <c r="E136" s="148" t="s">
        <v>345</v>
      </c>
      <c r="F136" s="53">
        <v>20</v>
      </c>
      <c r="G136" s="52">
        <v>250</v>
      </c>
      <c r="H136" s="53" t="s">
        <v>106</v>
      </c>
    </row>
    <row r="137" spans="1:8" s="6" customFormat="1" ht="58.5" customHeight="1">
      <c r="A137" s="20">
        <v>22</v>
      </c>
      <c r="B137" s="18" t="s">
        <v>84</v>
      </c>
      <c r="C137" s="18" t="s">
        <v>85</v>
      </c>
      <c r="D137" s="28"/>
      <c r="E137" s="72"/>
      <c r="F137" s="76"/>
      <c r="G137" s="77"/>
      <c r="H137" s="71"/>
    </row>
    <row r="138" spans="1:8" s="6" customFormat="1" ht="27" customHeight="1">
      <c r="A138" s="229">
        <v>23</v>
      </c>
      <c r="B138" s="229" t="s">
        <v>86</v>
      </c>
      <c r="C138" s="229" t="s">
        <v>87</v>
      </c>
      <c r="D138" s="229" t="s">
        <v>32</v>
      </c>
      <c r="E138" s="144" t="s">
        <v>400</v>
      </c>
      <c r="F138" s="144" t="s">
        <v>223</v>
      </c>
      <c r="G138" s="190">
        <v>1606</v>
      </c>
      <c r="H138" s="144" t="s">
        <v>106</v>
      </c>
    </row>
    <row r="139" spans="1:8" s="6" customFormat="1" ht="27" customHeight="1">
      <c r="A139" s="230"/>
      <c r="B139" s="230"/>
      <c r="C139" s="230"/>
      <c r="D139" s="230"/>
      <c r="E139" s="144" t="s">
        <v>390</v>
      </c>
      <c r="F139" s="144" t="s">
        <v>279</v>
      </c>
      <c r="G139" s="190">
        <v>10700</v>
      </c>
      <c r="H139" s="144" t="s">
        <v>106</v>
      </c>
    </row>
    <row r="140" spans="1:8" s="6" customFormat="1" ht="27" customHeight="1">
      <c r="A140" s="230"/>
      <c r="B140" s="230"/>
      <c r="C140" s="230"/>
      <c r="D140" s="230"/>
      <c r="E140" s="55" t="s">
        <v>398</v>
      </c>
      <c r="F140" s="144" t="s">
        <v>395</v>
      </c>
      <c r="G140" s="190">
        <v>5217.75</v>
      </c>
      <c r="H140" s="144" t="s">
        <v>110</v>
      </c>
    </row>
    <row r="141" spans="1:8" s="6" customFormat="1" ht="27" customHeight="1">
      <c r="A141" s="230"/>
      <c r="B141" s="230"/>
      <c r="C141" s="230"/>
      <c r="D141" s="230"/>
      <c r="E141" s="90" t="s">
        <v>109</v>
      </c>
      <c r="F141" s="144" t="s">
        <v>195</v>
      </c>
      <c r="G141" s="190">
        <v>4950</v>
      </c>
      <c r="H141" s="144" t="s">
        <v>106</v>
      </c>
    </row>
    <row r="142" spans="1:8" s="6" customFormat="1" ht="15.75" customHeight="1">
      <c r="A142" s="229">
        <v>24</v>
      </c>
      <c r="B142" s="229" t="s">
        <v>88</v>
      </c>
      <c r="C142" s="229" t="s">
        <v>89</v>
      </c>
      <c r="D142" s="229" t="s">
        <v>31</v>
      </c>
      <c r="E142" s="73"/>
      <c r="F142" s="41"/>
      <c r="G142" s="48"/>
      <c r="H142" s="42"/>
    </row>
    <row r="143" spans="1:8" s="6" customFormat="1" ht="16.5" customHeight="1">
      <c r="A143" s="230"/>
      <c r="B143" s="230"/>
      <c r="C143" s="230"/>
      <c r="D143" s="230"/>
      <c r="E143" s="73"/>
      <c r="F143" s="92"/>
      <c r="G143" s="96"/>
      <c r="H143" s="42"/>
    </row>
    <row r="144" spans="1:8" s="6" customFormat="1" ht="16.5" customHeight="1">
      <c r="A144" s="230"/>
      <c r="B144" s="230"/>
      <c r="C144" s="230"/>
      <c r="D144" s="230"/>
      <c r="E144" s="73"/>
      <c r="F144" s="92"/>
      <c r="G144" s="96"/>
      <c r="H144" s="42"/>
    </row>
    <row r="145" spans="1:8" s="6" customFormat="1" ht="19.5" customHeight="1">
      <c r="A145" s="229">
        <v>25</v>
      </c>
      <c r="B145" s="229" t="s">
        <v>90</v>
      </c>
      <c r="C145" s="229" t="s">
        <v>91</v>
      </c>
      <c r="D145" s="229" t="s">
        <v>32</v>
      </c>
      <c r="E145" s="33" t="s">
        <v>147</v>
      </c>
      <c r="F145" s="33" t="s">
        <v>148</v>
      </c>
      <c r="G145" s="33">
        <v>3644.13</v>
      </c>
      <c r="H145" s="33" t="s">
        <v>106</v>
      </c>
    </row>
    <row r="146" spans="1:8" s="6" customFormat="1" ht="18.75" customHeight="1">
      <c r="A146" s="230"/>
      <c r="B146" s="230"/>
      <c r="C146" s="230"/>
      <c r="D146" s="230"/>
      <c r="E146" s="33" t="s">
        <v>149</v>
      </c>
      <c r="F146" s="33" t="s">
        <v>150</v>
      </c>
      <c r="G146" s="33">
        <v>430.65</v>
      </c>
      <c r="H146" s="33" t="s">
        <v>106</v>
      </c>
    </row>
    <row r="147" spans="1:8" s="6" customFormat="1" ht="18.75" customHeight="1">
      <c r="A147" s="230"/>
      <c r="B147" s="230"/>
      <c r="C147" s="230"/>
      <c r="D147" s="230"/>
      <c r="E147" s="33" t="s">
        <v>151</v>
      </c>
      <c r="F147" s="33" t="s">
        <v>152</v>
      </c>
      <c r="G147" s="33">
        <v>376.82</v>
      </c>
      <c r="H147" s="33" t="s">
        <v>106</v>
      </c>
    </row>
    <row r="148" spans="1:8" s="6" customFormat="1" ht="21" customHeight="1">
      <c r="A148" s="231"/>
      <c r="B148" s="231"/>
      <c r="C148" s="231"/>
      <c r="D148" s="231"/>
      <c r="E148" s="33" t="s">
        <v>320</v>
      </c>
      <c r="F148" s="33" t="s">
        <v>321</v>
      </c>
      <c r="G148" s="33">
        <v>6121.45</v>
      </c>
      <c r="H148" s="33" t="s">
        <v>106</v>
      </c>
    </row>
    <row r="149" spans="1:8" s="6" customFormat="1" ht="24.75" customHeight="1">
      <c r="A149" s="229">
        <v>26</v>
      </c>
      <c r="B149" s="229" t="s">
        <v>92</v>
      </c>
      <c r="C149" s="229" t="s">
        <v>93</v>
      </c>
      <c r="D149" s="229" t="s">
        <v>31</v>
      </c>
      <c r="E149" s="112" t="s">
        <v>412</v>
      </c>
      <c r="F149" s="134">
        <v>65.15</v>
      </c>
      <c r="G149" s="151">
        <v>7032.56</v>
      </c>
      <c r="H149" s="112" t="s">
        <v>136</v>
      </c>
    </row>
    <row r="150" spans="1:8" s="6" customFormat="1" ht="24.75" customHeight="1">
      <c r="A150" s="230"/>
      <c r="B150" s="230"/>
      <c r="C150" s="230"/>
      <c r="D150" s="230"/>
      <c r="E150" s="112" t="s">
        <v>113</v>
      </c>
      <c r="F150" s="113">
        <v>3968.6</v>
      </c>
      <c r="G150" s="114">
        <v>75902.67</v>
      </c>
      <c r="H150" s="112" t="s">
        <v>136</v>
      </c>
    </row>
    <row r="151" spans="1:8" s="6" customFormat="1" ht="24.75" customHeight="1">
      <c r="A151" s="230"/>
      <c r="B151" s="230"/>
      <c r="C151" s="230"/>
      <c r="D151" s="230"/>
      <c r="E151" s="112" t="s">
        <v>428</v>
      </c>
      <c r="F151" s="113">
        <v>3</v>
      </c>
      <c r="G151" s="114">
        <v>7505.09</v>
      </c>
      <c r="H151" s="112" t="s">
        <v>136</v>
      </c>
    </row>
    <row r="152" spans="1:8" s="6" customFormat="1" ht="24.75" customHeight="1">
      <c r="A152" s="230"/>
      <c r="B152" s="230"/>
      <c r="C152" s="230"/>
      <c r="D152" s="230"/>
      <c r="E152" s="112" t="s">
        <v>423</v>
      </c>
      <c r="F152" s="113">
        <v>6</v>
      </c>
      <c r="G152" s="114">
        <v>237.89</v>
      </c>
      <c r="H152" s="112" t="s">
        <v>136</v>
      </c>
    </row>
    <row r="153" spans="1:8" s="6" customFormat="1" ht="24.75" customHeight="1">
      <c r="A153" s="230"/>
      <c r="B153" s="230"/>
      <c r="C153" s="230"/>
      <c r="D153" s="230"/>
      <c r="E153" s="112" t="s">
        <v>186</v>
      </c>
      <c r="F153" s="113">
        <v>369.199</v>
      </c>
      <c r="G153" s="114">
        <v>19439.25</v>
      </c>
      <c r="H153" s="112" t="s">
        <v>136</v>
      </c>
    </row>
    <row r="154" spans="1:8" s="6" customFormat="1" ht="24.75" customHeight="1">
      <c r="A154" s="230"/>
      <c r="B154" s="230"/>
      <c r="C154" s="230"/>
      <c r="D154" s="230"/>
      <c r="E154" s="112" t="s">
        <v>424</v>
      </c>
      <c r="F154" s="113">
        <v>30</v>
      </c>
      <c r="G154" s="114">
        <v>4048.2</v>
      </c>
      <c r="H154" s="112" t="s">
        <v>136</v>
      </c>
    </row>
    <row r="155" spans="1:8" s="6" customFormat="1" ht="24.75" customHeight="1">
      <c r="A155" s="230"/>
      <c r="B155" s="230"/>
      <c r="C155" s="230"/>
      <c r="D155" s="230"/>
      <c r="E155" s="40" t="s">
        <v>429</v>
      </c>
      <c r="F155" s="40">
        <v>35</v>
      </c>
      <c r="G155" s="40">
        <v>2042.38</v>
      </c>
      <c r="H155" s="112" t="s">
        <v>136</v>
      </c>
    </row>
    <row r="156" spans="1:8" s="6" customFormat="1" ht="24.75" customHeight="1">
      <c r="A156" s="230"/>
      <c r="B156" s="230"/>
      <c r="C156" s="230"/>
      <c r="D156" s="230"/>
      <c r="E156" s="40" t="s">
        <v>278</v>
      </c>
      <c r="F156" s="40">
        <v>101.5</v>
      </c>
      <c r="G156" s="40">
        <v>5077.97</v>
      </c>
      <c r="H156" s="112" t="s">
        <v>136</v>
      </c>
    </row>
    <row r="157" spans="1:8" s="6" customFormat="1" ht="24.75" customHeight="1">
      <c r="A157" s="230"/>
      <c r="B157" s="230"/>
      <c r="C157" s="230"/>
      <c r="D157" s="230"/>
      <c r="E157" s="40" t="s">
        <v>430</v>
      </c>
      <c r="F157" s="40">
        <v>406.4</v>
      </c>
      <c r="G157" s="40">
        <v>9809.18</v>
      </c>
      <c r="H157" s="112" t="s">
        <v>136</v>
      </c>
    </row>
    <row r="158" spans="1:8" s="6" customFormat="1" ht="24.75" customHeight="1">
      <c r="A158" s="230"/>
      <c r="B158" s="230"/>
      <c r="C158" s="230"/>
      <c r="D158" s="230"/>
      <c r="E158" s="40" t="s">
        <v>431</v>
      </c>
      <c r="F158" s="40">
        <v>10</v>
      </c>
      <c r="G158" s="40">
        <v>150.85</v>
      </c>
      <c r="H158" s="112" t="s">
        <v>136</v>
      </c>
    </row>
    <row r="159" spans="1:8" s="6" customFormat="1" ht="24.75" customHeight="1">
      <c r="A159" s="228">
        <v>27</v>
      </c>
      <c r="B159" s="228" t="s">
        <v>94</v>
      </c>
      <c r="C159" s="228" t="s">
        <v>95</v>
      </c>
      <c r="D159" s="228"/>
      <c r="E159" s="73" t="s">
        <v>452</v>
      </c>
      <c r="F159" s="173" t="s">
        <v>459</v>
      </c>
      <c r="G159" s="175">
        <v>2734.58</v>
      </c>
      <c r="H159" s="46" t="s">
        <v>451</v>
      </c>
    </row>
    <row r="160" spans="1:8" s="6" customFormat="1" ht="11.25">
      <c r="A160" s="228"/>
      <c r="B160" s="228"/>
      <c r="C160" s="228"/>
      <c r="D160" s="228"/>
      <c r="E160" s="73" t="s">
        <v>445</v>
      </c>
      <c r="F160" s="46" t="s">
        <v>460</v>
      </c>
      <c r="G160" s="108">
        <v>619.83</v>
      </c>
      <c r="H160" s="46" t="s">
        <v>136</v>
      </c>
    </row>
    <row r="161" spans="1:8" s="6" customFormat="1" ht="23.25" customHeight="1">
      <c r="A161" s="228">
        <v>28</v>
      </c>
      <c r="B161" s="228" t="s">
        <v>96</v>
      </c>
      <c r="C161" s="228" t="s">
        <v>97</v>
      </c>
      <c r="D161" s="228" t="s">
        <v>31</v>
      </c>
      <c r="E161" s="161" t="s">
        <v>210</v>
      </c>
      <c r="F161" s="191" t="s">
        <v>218</v>
      </c>
      <c r="G161" s="163">
        <v>7341.000660000001</v>
      </c>
      <c r="H161" s="101" t="s">
        <v>101</v>
      </c>
    </row>
    <row r="162" spans="1:8" s="6" customFormat="1" ht="16.5" customHeight="1">
      <c r="A162" s="228"/>
      <c r="B162" s="228"/>
      <c r="C162" s="228"/>
      <c r="D162" s="228"/>
      <c r="E162" s="164" t="s">
        <v>212</v>
      </c>
      <c r="F162" s="191" t="s">
        <v>219</v>
      </c>
      <c r="G162" s="163">
        <v>6676.44708</v>
      </c>
      <c r="H162" s="101" t="s">
        <v>101</v>
      </c>
    </row>
    <row r="163" spans="1:8" s="6" customFormat="1" ht="16.5" customHeight="1">
      <c r="A163" s="228"/>
      <c r="B163" s="228"/>
      <c r="C163" s="228"/>
      <c r="D163" s="228"/>
      <c r="E163" s="165" t="s">
        <v>214</v>
      </c>
      <c r="F163" s="191" t="s">
        <v>220</v>
      </c>
      <c r="G163" s="163">
        <v>2361.7994999999996</v>
      </c>
      <c r="H163" s="101" t="s">
        <v>101</v>
      </c>
    </row>
    <row r="164" spans="1:8" s="6" customFormat="1" ht="16.5" customHeight="1">
      <c r="A164" s="228"/>
      <c r="B164" s="228"/>
      <c r="C164" s="228"/>
      <c r="D164" s="228"/>
      <c r="E164" s="168" t="s">
        <v>216</v>
      </c>
      <c r="F164" s="191" t="s">
        <v>221</v>
      </c>
      <c r="G164" s="163">
        <v>253917.16601999998</v>
      </c>
      <c r="H164" s="101" t="s">
        <v>99</v>
      </c>
    </row>
    <row r="165" spans="1:8" s="6" customFormat="1" ht="39" customHeight="1">
      <c r="A165" s="229">
        <v>29</v>
      </c>
      <c r="B165" s="229" t="s">
        <v>0</v>
      </c>
      <c r="C165" s="229" t="s">
        <v>1</v>
      </c>
      <c r="D165" s="229" t="s">
        <v>31</v>
      </c>
      <c r="E165" s="73"/>
      <c r="F165" s="41"/>
      <c r="G165" s="48"/>
      <c r="H165" s="42"/>
    </row>
    <row r="166" spans="1:8" s="6" customFormat="1" ht="39" customHeight="1">
      <c r="A166" s="230"/>
      <c r="B166" s="230"/>
      <c r="C166" s="230"/>
      <c r="D166" s="230"/>
      <c r="E166" s="73"/>
      <c r="F166" s="41"/>
      <c r="G166" s="48"/>
      <c r="H166" s="42"/>
    </row>
    <row r="167" spans="1:8" s="6" customFormat="1" ht="39" customHeight="1">
      <c r="A167" s="230"/>
      <c r="B167" s="230"/>
      <c r="C167" s="230"/>
      <c r="D167" s="230"/>
      <c r="E167" s="73"/>
      <c r="F167" s="41"/>
      <c r="G167" s="48"/>
      <c r="H167" s="42"/>
    </row>
    <row r="168" spans="1:8" s="6" customFormat="1" ht="42" customHeight="1">
      <c r="A168" s="231"/>
      <c r="B168" s="231"/>
      <c r="C168" s="231"/>
      <c r="D168" s="231"/>
      <c r="E168" s="73"/>
      <c r="F168" s="41"/>
      <c r="G168" s="48"/>
      <c r="H168" s="42"/>
    </row>
    <row r="169" spans="1:8" s="6" customFormat="1" ht="24.75" customHeight="1">
      <c r="A169" s="229">
        <v>30</v>
      </c>
      <c r="B169" s="229" t="s">
        <v>2</v>
      </c>
      <c r="C169" s="229" t="s">
        <v>3</v>
      </c>
      <c r="D169" s="229"/>
      <c r="E169" s="73" t="s">
        <v>452</v>
      </c>
      <c r="F169" s="40" t="s">
        <v>461</v>
      </c>
      <c r="G169" s="182">
        <v>3782.83</v>
      </c>
      <c r="H169" s="46" t="s">
        <v>451</v>
      </c>
    </row>
    <row r="170" spans="1:8" s="6" customFormat="1" ht="24.75" customHeight="1">
      <c r="A170" s="230"/>
      <c r="B170" s="230"/>
      <c r="C170" s="230"/>
      <c r="D170" s="230"/>
      <c r="E170" s="73" t="s">
        <v>462</v>
      </c>
      <c r="F170" s="40" t="s">
        <v>463</v>
      </c>
      <c r="G170" s="182">
        <v>13118.64</v>
      </c>
      <c r="H170" s="46" t="s">
        <v>451</v>
      </c>
    </row>
    <row r="171" spans="1:8" s="6" customFormat="1" ht="24.75" customHeight="1">
      <c r="A171" s="230"/>
      <c r="B171" s="230"/>
      <c r="C171" s="230"/>
      <c r="D171" s="230"/>
      <c r="E171" s="73" t="s">
        <v>445</v>
      </c>
      <c r="F171" s="40" t="s">
        <v>464</v>
      </c>
      <c r="G171" s="182">
        <v>292.37</v>
      </c>
      <c r="H171" s="46" t="s">
        <v>136</v>
      </c>
    </row>
    <row r="172" spans="1:8" s="6" customFormat="1" ht="19.5" customHeight="1">
      <c r="A172" s="230"/>
      <c r="B172" s="230"/>
      <c r="C172" s="230"/>
      <c r="D172" s="230"/>
      <c r="E172" s="73" t="s">
        <v>443</v>
      </c>
      <c r="F172" s="40" t="s">
        <v>446</v>
      </c>
      <c r="G172" s="182">
        <v>584.74</v>
      </c>
      <c r="H172" s="46" t="s">
        <v>136</v>
      </c>
    </row>
    <row r="173" spans="1:8" s="6" customFormat="1" ht="11.25">
      <c r="A173" s="231"/>
      <c r="B173" s="231"/>
      <c r="C173" s="231"/>
      <c r="D173" s="231"/>
      <c r="E173" s="73" t="s">
        <v>441</v>
      </c>
      <c r="F173" s="40" t="s">
        <v>465</v>
      </c>
      <c r="G173" s="182">
        <v>1645.64</v>
      </c>
      <c r="H173" s="46" t="s">
        <v>136</v>
      </c>
    </row>
    <row r="174" spans="1:8" s="6" customFormat="1" ht="24" customHeight="1">
      <c r="A174" s="229">
        <v>31</v>
      </c>
      <c r="B174" s="229" t="s">
        <v>4</v>
      </c>
      <c r="C174" s="229" t="s">
        <v>58</v>
      </c>
      <c r="D174" s="229" t="s">
        <v>33</v>
      </c>
      <c r="E174" s="73" t="s">
        <v>249</v>
      </c>
      <c r="F174" s="134" t="s">
        <v>223</v>
      </c>
      <c r="G174" s="134">
        <v>7732.234</v>
      </c>
      <c r="H174" s="42" t="s">
        <v>106</v>
      </c>
    </row>
    <row r="175" spans="1:8" s="6" customFormat="1" ht="20.25" customHeight="1">
      <c r="A175" s="230"/>
      <c r="B175" s="230"/>
      <c r="C175" s="230"/>
      <c r="D175" s="242"/>
      <c r="E175" s="73" t="s">
        <v>274</v>
      </c>
      <c r="F175" s="134" t="s">
        <v>275</v>
      </c>
      <c r="G175" s="134">
        <v>2779</v>
      </c>
      <c r="H175" s="42" t="s">
        <v>106</v>
      </c>
    </row>
    <row r="176" spans="1:8" s="6" customFormat="1" ht="39" customHeight="1">
      <c r="A176" s="15">
        <v>32</v>
      </c>
      <c r="B176" s="15" t="s">
        <v>5</v>
      </c>
      <c r="C176" s="15" t="s">
        <v>6</v>
      </c>
      <c r="D176" s="15" t="s">
        <v>32</v>
      </c>
      <c r="E176" s="73" t="s">
        <v>249</v>
      </c>
      <c r="F176" s="134" t="s">
        <v>223</v>
      </c>
      <c r="G176" s="134">
        <v>7732.234</v>
      </c>
      <c r="H176" s="42" t="s">
        <v>106</v>
      </c>
    </row>
    <row r="177" spans="1:8" s="6" customFormat="1" ht="21" customHeight="1">
      <c r="A177" s="228">
        <v>33</v>
      </c>
      <c r="B177" s="228" t="s">
        <v>7</v>
      </c>
      <c r="C177" s="228" t="s">
        <v>8</v>
      </c>
      <c r="D177" s="228" t="s">
        <v>31</v>
      </c>
      <c r="E177" s="161" t="s">
        <v>210</v>
      </c>
      <c r="F177" s="192" t="s">
        <v>222</v>
      </c>
      <c r="G177" s="163">
        <v>12235.001100000001</v>
      </c>
      <c r="H177" s="101" t="s">
        <v>101</v>
      </c>
    </row>
    <row r="178" spans="1:8" s="6" customFormat="1" ht="21" customHeight="1">
      <c r="A178" s="228"/>
      <c r="B178" s="228"/>
      <c r="C178" s="228"/>
      <c r="D178" s="228"/>
      <c r="E178" s="164" t="s">
        <v>212</v>
      </c>
      <c r="F178" s="192" t="s">
        <v>223</v>
      </c>
      <c r="G178" s="163">
        <v>11127.4118</v>
      </c>
      <c r="H178" s="101" t="s">
        <v>101</v>
      </c>
    </row>
    <row r="179" spans="1:8" s="6" customFormat="1" ht="21" customHeight="1">
      <c r="A179" s="228"/>
      <c r="B179" s="228"/>
      <c r="C179" s="228"/>
      <c r="D179" s="228"/>
      <c r="E179" s="165" t="s">
        <v>214</v>
      </c>
      <c r="F179" s="192" t="s">
        <v>224</v>
      </c>
      <c r="G179" s="163">
        <v>3936.3325</v>
      </c>
      <c r="H179" s="101" t="s">
        <v>101</v>
      </c>
    </row>
    <row r="180" spans="1:8" s="6" customFormat="1" ht="21" customHeight="1">
      <c r="A180" s="228"/>
      <c r="B180" s="228"/>
      <c r="C180" s="228"/>
      <c r="D180" s="228"/>
      <c r="E180" s="168" t="s">
        <v>216</v>
      </c>
      <c r="F180" s="192" t="s">
        <v>111</v>
      </c>
      <c r="G180" s="163">
        <v>423195.2767</v>
      </c>
      <c r="H180" s="101" t="s">
        <v>99</v>
      </c>
    </row>
    <row r="181" spans="1:8" s="6" customFormat="1" ht="78.75">
      <c r="A181" s="20">
        <v>34</v>
      </c>
      <c r="B181" s="18" t="s">
        <v>9</v>
      </c>
      <c r="C181" s="18" t="s">
        <v>10</v>
      </c>
      <c r="D181" s="17"/>
      <c r="E181" s="69"/>
      <c r="F181" s="70"/>
      <c r="G181" s="70"/>
      <c r="H181" s="71"/>
    </row>
    <row r="182" spans="1:8" s="6" customFormat="1" ht="30" customHeight="1">
      <c r="A182" s="229">
        <v>35</v>
      </c>
      <c r="B182" s="229" t="s">
        <v>11</v>
      </c>
      <c r="C182" s="229" t="s">
        <v>12</v>
      </c>
      <c r="D182" s="229" t="s">
        <v>32</v>
      </c>
      <c r="E182" s="73" t="s">
        <v>124</v>
      </c>
      <c r="F182" s="134" t="s">
        <v>276</v>
      </c>
      <c r="G182" s="134">
        <v>3500</v>
      </c>
      <c r="H182" s="42" t="s">
        <v>106</v>
      </c>
    </row>
    <row r="183" spans="1:8" s="6" customFormat="1" ht="30" customHeight="1">
      <c r="A183" s="230"/>
      <c r="B183" s="230"/>
      <c r="C183" s="230"/>
      <c r="D183" s="230"/>
      <c r="E183" s="73" t="s">
        <v>249</v>
      </c>
      <c r="F183" s="134" t="s">
        <v>223</v>
      </c>
      <c r="G183" s="134">
        <v>7732.234</v>
      </c>
      <c r="H183" s="42" t="s">
        <v>106</v>
      </c>
    </row>
    <row r="184" spans="1:8" s="6" customFormat="1" ht="29.25" customHeight="1">
      <c r="A184" s="228">
        <v>36</v>
      </c>
      <c r="B184" s="228" t="s">
        <v>13</v>
      </c>
      <c r="C184" s="228" t="s">
        <v>14</v>
      </c>
      <c r="D184" s="229" t="s">
        <v>32</v>
      </c>
      <c r="E184" s="73"/>
      <c r="F184" s="62"/>
      <c r="G184" s="47"/>
      <c r="H184" s="40"/>
    </row>
    <row r="185" spans="1:8" s="6" customFormat="1" ht="24" customHeight="1">
      <c r="A185" s="228"/>
      <c r="B185" s="228"/>
      <c r="C185" s="228"/>
      <c r="D185" s="230"/>
      <c r="E185" s="73"/>
      <c r="F185" s="62"/>
      <c r="G185" s="47"/>
      <c r="H185" s="40"/>
    </row>
    <row r="186" spans="1:8" s="6" customFormat="1" ht="25.5" customHeight="1">
      <c r="A186" s="228"/>
      <c r="B186" s="228"/>
      <c r="C186" s="228"/>
      <c r="D186" s="241"/>
      <c r="E186" s="73"/>
      <c r="F186" s="62"/>
      <c r="G186" s="47"/>
      <c r="H186" s="40"/>
    </row>
    <row r="187" spans="1:8" s="6" customFormat="1" ht="56.25" customHeight="1">
      <c r="A187" s="16">
        <v>37</v>
      </c>
      <c r="B187" s="16" t="s">
        <v>15</v>
      </c>
      <c r="C187" s="16" t="s">
        <v>16</v>
      </c>
      <c r="D187" s="16"/>
      <c r="E187" s="78"/>
      <c r="F187" s="79"/>
      <c r="G187" s="80"/>
      <c r="H187" s="81"/>
    </row>
    <row r="188" spans="1:8" s="6" customFormat="1" ht="28.5" customHeight="1">
      <c r="A188" s="228">
        <v>38</v>
      </c>
      <c r="B188" s="228" t="s">
        <v>17</v>
      </c>
      <c r="C188" s="228" t="s">
        <v>18</v>
      </c>
      <c r="D188" s="228"/>
      <c r="E188" s="109" t="s">
        <v>129</v>
      </c>
      <c r="F188" s="111">
        <v>30.81</v>
      </c>
      <c r="G188" s="111">
        <v>10289.12</v>
      </c>
      <c r="H188" s="112" t="s">
        <v>128</v>
      </c>
    </row>
    <row r="189" spans="1:8" s="6" customFormat="1" ht="15.75" customHeight="1">
      <c r="A189" s="228"/>
      <c r="B189" s="228"/>
      <c r="C189" s="228"/>
      <c r="D189" s="228"/>
      <c r="E189" s="109" t="s">
        <v>133</v>
      </c>
      <c r="F189" s="111">
        <v>201</v>
      </c>
      <c r="G189" s="111">
        <v>5247.48</v>
      </c>
      <c r="H189" s="112" t="s">
        <v>128</v>
      </c>
    </row>
    <row r="190" spans="1:8" s="6" customFormat="1" ht="17.25" customHeight="1">
      <c r="A190" s="228"/>
      <c r="B190" s="228"/>
      <c r="C190" s="228"/>
      <c r="D190" s="228"/>
      <c r="E190" s="109" t="s">
        <v>113</v>
      </c>
      <c r="F190" s="111">
        <v>1201.15</v>
      </c>
      <c r="G190" s="111">
        <v>30417.01</v>
      </c>
      <c r="H190" s="112" t="s">
        <v>128</v>
      </c>
    </row>
    <row r="191" spans="1:8" s="6" customFormat="1" ht="30.75" customHeight="1">
      <c r="A191" s="20">
        <v>39</v>
      </c>
      <c r="B191" s="20" t="s">
        <v>19</v>
      </c>
      <c r="C191" s="20" t="s">
        <v>20</v>
      </c>
      <c r="D191" s="20" t="s">
        <v>32</v>
      </c>
      <c r="E191" s="73" t="s">
        <v>249</v>
      </c>
      <c r="F191" s="134" t="s">
        <v>223</v>
      </c>
      <c r="G191" s="134">
        <v>7732.234</v>
      </c>
      <c r="H191" s="42" t="s">
        <v>106</v>
      </c>
    </row>
    <row r="192" spans="1:4" ht="28.5" customHeight="1">
      <c r="A192" s="24" t="s">
        <v>30</v>
      </c>
      <c r="B192" s="24"/>
      <c r="C192" s="24"/>
      <c r="D192" s="26"/>
    </row>
    <row r="193" spans="1:3" ht="12.75">
      <c r="A193" s="25"/>
      <c r="B193" s="24"/>
      <c r="C193" s="24"/>
    </row>
    <row r="194" spans="1:3" ht="12.75">
      <c r="A194" s="24"/>
      <c r="B194" s="24"/>
      <c r="C194" s="24"/>
    </row>
    <row r="195" spans="1:3" ht="12.75">
      <c r="A195" s="24" t="s">
        <v>29</v>
      </c>
      <c r="B195" s="24"/>
      <c r="C195" s="24"/>
    </row>
    <row r="196" spans="1:3" ht="12.75">
      <c r="A196" s="24"/>
      <c r="B196" s="24"/>
      <c r="C196" s="24"/>
    </row>
    <row r="197" spans="1:3" ht="12.75">
      <c r="A197" s="24"/>
      <c r="B197" s="24"/>
      <c r="C197" s="24"/>
    </row>
    <row r="198" spans="1:3" ht="12.75">
      <c r="A198" s="24"/>
      <c r="B198" s="24"/>
      <c r="C198" s="24"/>
    </row>
    <row r="199" spans="1:3" ht="12.75">
      <c r="A199" s="24"/>
      <c r="B199" s="24"/>
      <c r="C199" s="24"/>
    </row>
  </sheetData>
  <sheetProtection/>
  <mergeCells count="130">
    <mergeCell ref="A182:A183"/>
    <mergeCell ref="B182:B183"/>
    <mergeCell ref="C182:C183"/>
    <mergeCell ref="A184:A186"/>
    <mergeCell ref="B184:B186"/>
    <mergeCell ref="C184:C186"/>
    <mergeCell ref="D184:D186"/>
    <mergeCell ref="D182:D183"/>
    <mergeCell ref="D165:D168"/>
    <mergeCell ref="A115:A118"/>
    <mergeCell ref="C115:C118"/>
    <mergeCell ref="D115:D118"/>
    <mergeCell ref="B115:B118"/>
    <mergeCell ref="D145:D148"/>
    <mergeCell ref="D149:D158"/>
    <mergeCell ref="A149:A158"/>
    <mergeCell ref="B149:B158"/>
    <mergeCell ref="A100:A106"/>
    <mergeCell ref="A145:A148"/>
    <mergeCell ref="A161:A164"/>
    <mergeCell ref="A142:A144"/>
    <mergeCell ref="A111:A114"/>
    <mergeCell ref="A138:A141"/>
    <mergeCell ref="A125:A128"/>
    <mergeCell ref="A41:A42"/>
    <mergeCell ref="B41:B42"/>
    <mergeCell ref="A93:A95"/>
    <mergeCell ref="B93:B95"/>
    <mergeCell ref="A43:A63"/>
    <mergeCell ref="B43:B63"/>
    <mergeCell ref="A84:A92"/>
    <mergeCell ref="A65:A70"/>
    <mergeCell ref="A177:A180"/>
    <mergeCell ref="B177:B180"/>
    <mergeCell ref="C177:C180"/>
    <mergeCell ref="B145:B148"/>
    <mergeCell ref="C161:C164"/>
    <mergeCell ref="A165:A168"/>
    <mergeCell ref="B165:B168"/>
    <mergeCell ref="A174:A175"/>
    <mergeCell ref="C145:C148"/>
    <mergeCell ref="B174:B175"/>
    <mergeCell ref="A107:A110"/>
    <mergeCell ref="D142:D144"/>
    <mergeCell ref="A129:A136"/>
    <mergeCell ref="B129:B136"/>
    <mergeCell ref="B111:B114"/>
    <mergeCell ref="A119:A124"/>
    <mergeCell ref="D125:D128"/>
    <mergeCell ref="D119:D124"/>
    <mergeCell ref="C41:C42"/>
    <mergeCell ref="C149:C158"/>
    <mergeCell ref="C129:C136"/>
    <mergeCell ref="C43:C63"/>
    <mergeCell ref="D41:D42"/>
    <mergeCell ref="D93:D95"/>
    <mergeCell ref="C84:C92"/>
    <mergeCell ref="D107:D110"/>
    <mergeCell ref="B100:B106"/>
    <mergeCell ref="C100:C106"/>
    <mergeCell ref="B84:B92"/>
    <mergeCell ref="C111:C114"/>
    <mergeCell ref="D100:D106"/>
    <mergeCell ref="B107:B110"/>
    <mergeCell ref="C107:C110"/>
    <mergeCell ref="A4:H4"/>
    <mergeCell ref="A6:H6"/>
    <mergeCell ref="A5:H5"/>
    <mergeCell ref="A11:H11"/>
    <mergeCell ref="A12:H12"/>
    <mergeCell ref="A13:H13"/>
    <mergeCell ref="A26:A38"/>
    <mergeCell ref="A17:A21"/>
    <mergeCell ref="B17:B21"/>
    <mergeCell ref="C17:C21"/>
    <mergeCell ref="D17:D21"/>
    <mergeCell ref="B26:B38"/>
    <mergeCell ref="A23:A25"/>
    <mergeCell ref="B23:B25"/>
    <mergeCell ref="D177:D180"/>
    <mergeCell ref="D161:D164"/>
    <mergeCell ref="B138:B141"/>
    <mergeCell ref="C138:C141"/>
    <mergeCell ref="D138:D141"/>
    <mergeCell ref="C165:C168"/>
    <mergeCell ref="B142:B144"/>
    <mergeCell ref="C174:C175"/>
    <mergeCell ref="D174:D175"/>
    <mergeCell ref="B161:B164"/>
    <mergeCell ref="B125:B128"/>
    <mergeCell ref="C125:C128"/>
    <mergeCell ref="A39:A40"/>
    <mergeCell ref="B39:B40"/>
    <mergeCell ref="C39:C40"/>
    <mergeCell ref="B65:B70"/>
    <mergeCell ref="C65:C70"/>
    <mergeCell ref="B119:B124"/>
    <mergeCell ref="C119:C124"/>
    <mergeCell ref="A159:A160"/>
    <mergeCell ref="D65:D70"/>
    <mergeCell ref="C159:C160"/>
    <mergeCell ref="B159:B160"/>
    <mergeCell ref="D159:D160"/>
    <mergeCell ref="C142:C144"/>
    <mergeCell ref="D129:D136"/>
    <mergeCell ref="D111:D114"/>
    <mergeCell ref="C93:C95"/>
    <mergeCell ref="D84:D92"/>
    <mergeCell ref="A96:A99"/>
    <mergeCell ref="B96:B99"/>
    <mergeCell ref="C96:C99"/>
    <mergeCell ref="D96:D99"/>
    <mergeCell ref="A169:A173"/>
    <mergeCell ref="B169:B173"/>
    <mergeCell ref="C169:C173"/>
    <mergeCell ref="D169:D173"/>
    <mergeCell ref="C23:C25"/>
    <mergeCell ref="D23:D25"/>
    <mergeCell ref="A71:A82"/>
    <mergeCell ref="B71:B82"/>
    <mergeCell ref="C71:C82"/>
    <mergeCell ref="D71:D82"/>
    <mergeCell ref="D39:D40"/>
    <mergeCell ref="D43:D63"/>
    <mergeCell ref="C26:C38"/>
    <mergeCell ref="D26:D38"/>
    <mergeCell ref="A188:A190"/>
    <mergeCell ref="B188:B190"/>
    <mergeCell ref="C188:C190"/>
    <mergeCell ref="D188:D19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"/>
  <sheetViews>
    <sheetView zoomScaleSheetLayoutView="100" zoomScalePageLayoutView="0" workbookViewId="0" topLeftCell="A1">
      <pane ySplit="15" topLeftCell="BM16" activePane="bottomLeft" state="frozen"/>
      <selection pane="topLeft" activeCell="A1" sqref="A1"/>
      <selection pane="bottomLeft" activeCell="E1" sqref="E1:H16384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23.875" style="1" customWidth="1"/>
    <col min="4" max="4" width="26.875" style="24" customWidth="1"/>
    <col min="5" max="5" width="43.625" style="34" customWidth="1"/>
    <col min="6" max="6" width="18.00390625" style="35" customWidth="1"/>
    <col min="7" max="7" width="23.00390625" style="35" customWidth="1"/>
    <col min="8" max="8" width="23.375" style="36" customWidth="1"/>
    <col min="9" max="9" width="10.875" style="1" customWidth="1"/>
    <col min="10" max="10" width="10.625" style="1" customWidth="1"/>
    <col min="11" max="16384" width="9.125" style="1" customWidth="1"/>
  </cols>
  <sheetData>
    <row r="1" ht="12.75" hidden="1">
      <c r="H1" s="36" t="s">
        <v>39</v>
      </c>
    </row>
    <row r="2" ht="12.75" hidden="1">
      <c r="H2" s="36" t="s">
        <v>37</v>
      </c>
    </row>
    <row r="3" spans="4:8" s="2" customFormat="1" ht="15.75" hidden="1">
      <c r="D3" s="32"/>
      <c r="E3" s="34"/>
      <c r="F3" s="37"/>
      <c r="G3" s="37"/>
      <c r="H3" s="36" t="s">
        <v>25</v>
      </c>
    </row>
    <row r="4" spans="1:8" ht="16.5" hidden="1">
      <c r="A4" s="240" t="s">
        <v>38</v>
      </c>
      <c r="B4" s="240"/>
      <c r="C4" s="240"/>
      <c r="D4" s="240"/>
      <c r="E4" s="240"/>
      <c r="F4" s="240"/>
      <c r="G4" s="240"/>
      <c r="H4" s="240"/>
    </row>
    <row r="5" spans="1:8" ht="16.5" hidden="1">
      <c r="A5" s="240" t="s">
        <v>43</v>
      </c>
      <c r="B5" s="240"/>
      <c r="C5" s="240"/>
      <c r="D5" s="240"/>
      <c r="E5" s="240"/>
      <c r="F5" s="240"/>
      <c r="G5" s="240"/>
      <c r="H5" s="240"/>
    </row>
    <row r="6" spans="1:8" ht="16.5" hidden="1">
      <c r="A6" s="240" t="s">
        <v>44</v>
      </c>
      <c r="B6" s="240"/>
      <c r="C6" s="240"/>
      <c r="D6" s="240"/>
      <c r="E6" s="240"/>
      <c r="F6" s="240"/>
      <c r="G6" s="240"/>
      <c r="H6" s="240"/>
    </row>
    <row r="7" spans="4:8" s="2" customFormat="1" ht="15.75" hidden="1">
      <c r="D7" s="32"/>
      <c r="E7" s="34"/>
      <c r="F7" s="37"/>
      <c r="G7" s="37"/>
      <c r="H7" s="38"/>
    </row>
    <row r="9" spans="2:8" ht="12.75">
      <c r="B9" s="1" t="s">
        <v>196</v>
      </c>
      <c r="H9" s="36" t="s">
        <v>177</v>
      </c>
    </row>
    <row r="10" spans="4:8" s="2" customFormat="1" ht="15.75">
      <c r="D10" s="32"/>
      <c r="E10" s="34"/>
      <c r="F10" s="37"/>
      <c r="G10" s="37"/>
      <c r="H10" s="34" t="s">
        <v>197</v>
      </c>
    </row>
    <row r="11" spans="1:8" ht="16.5">
      <c r="A11" s="240" t="s">
        <v>38</v>
      </c>
      <c r="B11" s="240"/>
      <c r="C11" s="240"/>
      <c r="D11" s="240"/>
      <c r="E11" s="240"/>
      <c r="F11" s="240"/>
      <c r="G11" s="240"/>
      <c r="H11" s="240"/>
    </row>
    <row r="12" spans="1:8" ht="16.5">
      <c r="A12" s="240" t="s">
        <v>43</v>
      </c>
      <c r="B12" s="240"/>
      <c r="C12" s="240"/>
      <c r="D12" s="240"/>
      <c r="E12" s="240"/>
      <c r="F12" s="240"/>
      <c r="G12" s="240"/>
      <c r="H12" s="240"/>
    </row>
    <row r="13" spans="1:8" ht="16.5">
      <c r="A13" s="240" t="s">
        <v>44</v>
      </c>
      <c r="B13" s="240"/>
      <c r="C13" s="240"/>
      <c r="D13" s="240"/>
      <c r="E13" s="240"/>
      <c r="F13" s="240"/>
      <c r="G13" s="240"/>
      <c r="H13" s="240"/>
    </row>
    <row r="14" spans="4:8" s="2" customFormat="1" ht="15.75">
      <c r="D14" s="32"/>
      <c r="E14" s="34"/>
      <c r="F14" s="37"/>
      <c r="G14" s="37"/>
      <c r="H14" s="38"/>
    </row>
    <row r="15" spans="1:8" s="4" customFormat="1" ht="164.25" customHeight="1">
      <c r="A15" s="20" t="s">
        <v>36</v>
      </c>
      <c r="B15" s="20" t="s">
        <v>42</v>
      </c>
      <c r="C15" s="20" t="s">
        <v>40</v>
      </c>
      <c r="D15" s="20" t="s">
        <v>41</v>
      </c>
      <c r="E15" s="90" t="s">
        <v>26</v>
      </c>
      <c r="F15" s="39" t="s">
        <v>45</v>
      </c>
      <c r="G15" s="39" t="s">
        <v>27</v>
      </c>
      <c r="H15" s="40" t="s">
        <v>46</v>
      </c>
    </row>
    <row r="16" spans="1:8" s="6" customFormat="1" ht="12">
      <c r="A16" s="8">
        <v>1</v>
      </c>
      <c r="B16" s="8">
        <v>2</v>
      </c>
      <c r="C16" s="8">
        <v>3</v>
      </c>
      <c r="D16" s="8">
        <v>4</v>
      </c>
      <c r="E16" s="33">
        <v>5</v>
      </c>
      <c r="F16" s="41">
        <v>6</v>
      </c>
      <c r="G16" s="41">
        <v>7</v>
      </c>
      <c r="H16" s="42">
        <v>8</v>
      </c>
    </row>
    <row r="17" spans="1:8" s="6" customFormat="1" ht="23.25" customHeight="1">
      <c r="A17" s="229">
        <v>1</v>
      </c>
      <c r="B17" s="229" t="s">
        <v>47</v>
      </c>
      <c r="C17" s="229" t="s">
        <v>48</v>
      </c>
      <c r="D17" s="229" t="s">
        <v>32</v>
      </c>
      <c r="E17" s="98" t="s">
        <v>225</v>
      </c>
      <c r="F17" s="99" t="s">
        <v>226</v>
      </c>
      <c r="G17" s="100">
        <v>14694.008999999998</v>
      </c>
      <c r="H17" s="101" t="s">
        <v>101</v>
      </c>
    </row>
    <row r="18" spans="1:8" s="6" customFormat="1" ht="23.25" customHeight="1">
      <c r="A18" s="230"/>
      <c r="B18" s="230"/>
      <c r="C18" s="230"/>
      <c r="D18" s="230"/>
      <c r="E18" s="102" t="s">
        <v>227</v>
      </c>
      <c r="F18" s="103" t="s">
        <v>228</v>
      </c>
      <c r="G18" s="100">
        <v>11559.60096</v>
      </c>
      <c r="H18" s="101" t="s">
        <v>101</v>
      </c>
    </row>
    <row r="19" spans="1:8" s="6" customFormat="1" ht="23.25" customHeight="1">
      <c r="A19" s="230"/>
      <c r="B19" s="230"/>
      <c r="C19" s="230"/>
      <c r="D19" s="230"/>
      <c r="E19" s="104" t="s">
        <v>229</v>
      </c>
      <c r="F19" s="103" t="s">
        <v>230</v>
      </c>
      <c r="G19" s="100">
        <v>14495.832719999999</v>
      </c>
      <c r="H19" s="101" t="s">
        <v>101</v>
      </c>
    </row>
    <row r="20" spans="1:8" s="6" customFormat="1" ht="23.25" customHeight="1">
      <c r="A20" s="230"/>
      <c r="B20" s="230"/>
      <c r="C20" s="230"/>
      <c r="D20" s="230"/>
      <c r="E20" s="105" t="s">
        <v>210</v>
      </c>
      <c r="F20" s="103" t="s">
        <v>231</v>
      </c>
      <c r="G20" s="100">
        <v>65937.71088</v>
      </c>
      <c r="H20" s="101" t="s">
        <v>99</v>
      </c>
    </row>
    <row r="21" spans="1:8" s="6" customFormat="1" ht="23.25" customHeight="1">
      <c r="A21" s="230"/>
      <c r="B21" s="230"/>
      <c r="C21" s="230"/>
      <c r="D21" s="230"/>
      <c r="E21" s="106" t="s">
        <v>216</v>
      </c>
      <c r="F21" s="103" t="s">
        <v>232</v>
      </c>
      <c r="G21" s="100">
        <v>638712.6915599998</v>
      </c>
      <c r="H21" s="101" t="s">
        <v>99</v>
      </c>
    </row>
    <row r="22" spans="1:15" s="6" customFormat="1" ht="28.5" customHeight="1">
      <c r="A22" s="231"/>
      <c r="B22" s="231"/>
      <c r="C22" s="231"/>
      <c r="D22" s="231"/>
      <c r="E22" s="107" t="s">
        <v>233</v>
      </c>
      <c r="F22" s="103" t="s">
        <v>234</v>
      </c>
      <c r="G22" s="100">
        <v>135568.86659999998</v>
      </c>
      <c r="H22" s="101" t="s">
        <v>99</v>
      </c>
      <c r="K22" s="11"/>
      <c r="L22" s="7"/>
      <c r="M22" s="10"/>
      <c r="N22" s="7"/>
      <c r="O22" s="7"/>
    </row>
    <row r="23" spans="1:15" s="6" customFormat="1" ht="62.25" customHeight="1">
      <c r="A23" s="20">
        <v>2</v>
      </c>
      <c r="B23" s="20" t="s">
        <v>21</v>
      </c>
      <c r="C23" s="20" t="s">
        <v>22</v>
      </c>
      <c r="D23" s="20"/>
      <c r="E23" s="40" t="s">
        <v>445</v>
      </c>
      <c r="F23" s="46" t="s">
        <v>466</v>
      </c>
      <c r="G23" s="108">
        <v>994.07</v>
      </c>
      <c r="H23" s="46" t="s">
        <v>136</v>
      </c>
      <c r="K23" s="11"/>
      <c r="L23" s="7"/>
      <c r="M23" s="10"/>
      <c r="N23" s="7"/>
      <c r="O23" s="7"/>
    </row>
    <row r="24" spans="1:15" s="6" customFormat="1" ht="26.25" customHeight="1">
      <c r="A24" s="229">
        <v>3</v>
      </c>
      <c r="B24" s="229" t="s">
        <v>23</v>
      </c>
      <c r="C24" s="229" t="s">
        <v>24</v>
      </c>
      <c r="D24" s="229"/>
      <c r="E24" s="109" t="s">
        <v>130</v>
      </c>
      <c r="F24" s="110">
        <v>5</v>
      </c>
      <c r="G24" s="111">
        <v>679</v>
      </c>
      <c r="H24" s="112" t="s">
        <v>128</v>
      </c>
      <c r="K24" s="11"/>
      <c r="L24" s="7"/>
      <c r="M24" s="10"/>
      <c r="N24" s="7"/>
      <c r="O24" s="7"/>
    </row>
    <row r="25" spans="1:15" s="6" customFormat="1" ht="23.25" customHeight="1">
      <c r="A25" s="230"/>
      <c r="B25" s="230"/>
      <c r="C25" s="230"/>
      <c r="D25" s="230"/>
      <c r="E25" s="109" t="s">
        <v>133</v>
      </c>
      <c r="F25" s="109">
        <v>222</v>
      </c>
      <c r="G25" s="111">
        <v>516</v>
      </c>
      <c r="H25" s="112" t="s">
        <v>128</v>
      </c>
      <c r="K25" s="11"/>
      <c r="L25" s="7"/>
      <c r="M25" s="10"/>
      <c r="N25" s="7"/>
      <c r="O25" s="7"/>
    </row>
    <row r="26" spans="1:15" s="6" customFormat="1" ht="23.25" customHeight="1">
      <c r="A26" s="230"/>
      <c r="B26" s="230"/>
      <c r="C26" s="230"/>
      <c r="D26" s="230"/>
      <c r="E26" s="109" t="s">
        <v>210</v>
      </c>
      <c r="F26" s="110">
        <v>143</v>
      </c>
      <c r="G26" s="111">
        <v>8551.4</v>
      </c>
      <c r="H26" s="112" t="s">
        <v>110</v>
      </c>
      <c r="K26" s="11"/>
      <c r="L26" s="7"/>
      <c r="M26" s="10"/>
      <c r="N26" s="7"/>
      <c r="O26" s="7"/>
    </row>
    <row r="27" spans="1:15" s="6" customFormat="1" ht="30" customHeight="1">
      <c r="A27" s="230"/>
      <c r="B27" s="230"/>
      <c r="C27" s="230"/>
      <c r="D27" s="230"/>
      <c r="E27" s="109" t="s">
        <v>113</v>
      </c>
      <c r="F27" s="110">
        <v>39.48</v>
      </c>
      <c r="G27" s="111">
        <v>1022.02</v>
      </c>
      <c r="H27" s="112" t="s">
        <v>128</v>
      </c>
      <c r="K27" s="11"/>
      <c r="L27" s="7"/>
      <c r="M27" s="10"/>
      <c r="N27" s="7"/>
      <c r="O27" s="7"/>
    </row>
    <row r="28" spans="1:8" s="6" customFormat="1" ht="25.5" customHeight="1">
      <c r="A28" s="231"/>
      <c r="B28" s="231"/>
      <c r="C28" s="231"/>
      <c r="D28" s="231"/>
      <c r="E28" s="109" t="s">
        <v>129</v>
      </c>
      <c r="F28" s="109">
        <v>12.21</v>
      </c>
      <c r="G28" s="111">
        <v>2962.83</v>
      </c>
      <c r="H28" s="112" t="s">
        <v>128</v>
      </c>
    </row>
    <row r="29" spans="1:8" s="6" customFormat="1" ht="22.5" customHeight="1">
      <c r="A29" s="229">
        <v>4</v>
      </c>
      <c r="B29" s="229" t="s">
        <v>49</v>
      </c>
      <c r="C29" s="229" t="s">
        <v>50</v>
      </c>
      <c r="D29" s="229" t="s">
        <v>32</v>
      </c>
      <c r="E29" s="40" t="s">
        <v>423</v>
      </c>
      <c r="F29" s="40">
        <v>40</v>
      </c>
      <c r="G29" s="40">
        <v>7092</v>
      </c>
      <c r="H29" s="112" t="s">
        <v>136</v>
      </c>
    </row>
    <row r="30" spans="1:8" s="6" customFormat="1" ht="22.5" customHeight="1">
      <c r="A30" s="230"/>
      <c r="B30" s="230"/>
      <c r="C30" s="230"/>
      <c r="D30" s="230"/>
      <c r="E30" s="40" t="s">
        <v>432</v>
      </c>
      <c r="F30" s="40">
        <v>232.5</v>
      </c>
      <c r="G30" s="40">
        <v>182079.63</v>
      </c>
      <c r="H30" s="112" t="s">
        <v>136</v>
      </c>
    </row>
    <row r="31" spans="1:8" s="6" customFormat="1" ht="22.5" customHeight="1">
      <c r="A31" s="230"/>
      <c r="B31" s="230"/>
      <c r="C31" s="230"/>
      <c r="D31" s="230"/>
      <c r="E31" s="112" t="s">
        <v>113</v>
      </c>
      <c r="F31" s="113">
        <v>17871.498</v>
      </c>
      <c r="G31" s="114">
        <v>340775.89</v>
      </c>
      <c r="H31" s="112" t="s">
        <v>136</v>
      </c>
    </row>
    <row r="32" spans="1:8" s="6" customFormat="1" ht="22.5" customHeight="1">
      <c r="A32" s="230"/>
      <c r="B32" s="230"/>
      <c r="C32" s="230"/>
      <c r="D32" s="230"/>
      <c r="E32" s="112" t="s">
        <v>433</v>
      </c>
      <c r="F32" s="113">
        <v>843.2</v>
      </c>
      <c r="G32" s="114">
        <v>160175.6</v>
      </c>
      <c r="H32" s="112" t="s">
        <v>136</v>
      </c>
    </row>
    <row r="33" spans="1:8" s="6" customFormat="1" ht="22.5" customHeight="1">
      <c r="A33" s="230"/>
      <c r="B33" s="230"/>
      <c r="C33" s="230"/>
      <c r="D33" s="230"/>
      <c r="E33" s="112" t="s">
        <v>412</v>
      </c>
      <c r="F33" s="113">
        <v>506</v>
      </c>
      <c r="G33" s="114">
        <v>83996</v>
      </c>
      <c r="H33" s="112" t="s">
        <v>136</v>
      </c>
    </row>
    <row r="34" spans="1:8" s="6" customFormat="1" ht="23.25" customHeight="1">
      <c r="A34" s="228">
        <v>5</v>
      </c>
      <c r="B34" s="228" t="s">
        <v>51</v>
      </c>
      <c r="C34" s="228" t="s">
        <v>52</v>
      </c>
      <c r="D34" s="228" t="s">
        <v>33</v>
      </c>
      <c r="E34" s="115" t="s">
        <v>467</v>
      </c>
      <c r="F34" s="46" t="s">
        <v>455</v>
      </c>
      <c r="G34" s="108">
        <v>2734.58</v>
      </c>
      <c r="H34" s="46" t="s">
        <v>468</v>
      </c>
    </row>
    <row r="35" spans="1:8" s="6" customFormat="1" ht="22.5" customHeight="1">
      <c r="A35" s="228"/>
      <c r="B35" s="228"/>
      <c r="C35" s="228"/>
      <c r="D35" s="228"/>
      <c r="E35" s="73" t="s">
        <v>449</v>
      </c>
      <c r="F35" s="46">
        <v>162.7</v>
      </c>
      <c r="G35" s="108">
        <v>8607.57</v>
      </c>
      <c r="H35" s="46" t="s">
        <v>451</v>
      </c>
    </row>
    <row r="36" spans="1:15" s="6" customFormat="1" ht="21.75" customHeight="1">
      <c r="A36" s="229">
        <v>6</v>
      </c>
      <c r="B36" s="229" t="s">
        <v>53</v>
      </c>
      <c r="C36" s="229" t="s">
        <v>54</v>
      </c>
      <c r="D36" s="121" t="s">
        <v>33</v>
      </c>
      <c r="E36" s="40" t="s">
        <v>183</v>
      </c>
      <c r="F36" s="42">
        <f>100+8.4+200+20+20+10</f>
        <v>358.4</v>
      </c>
      <c r="G36" s="123">
        <f>10240+1090.32+22970+1900+1955+1185</f>
        <v>39340.32</v>
      </c>
      <c r="H36" s="42" t="s">
        <v>106</v>
      </c>
      <c r="K36" s="11"/>
      <c r="L36" s="11"/>
      <c r="M36" s="7"/>
      <c r="N36" s="10"/>
      <c r="O36" s="7"/>
    </row>
    <row r="37" spans="1:15" s="6" customFormat="1" ht="27" customHeight="1">
      <c r="A37" s="230"/>
      <c r="B37" s="230"/>
      <c r="C37" s="230"/>
      <c r="D37" s="122"/>
      <c r="E37" s="40" t="s">
        <v>360</v>
      </c>
      <c r="F37" s="101" t="s">
        <v>371</v>
      </c>
      <c r="G37" s="124">
        <f>54720+5070</f>
        <v>59790</v>
      </c>
      <c r="H37" s="101" t="s">
        <v>106</v>
      </c>
      <c r="K37" s="11"/>
      <c r="L37" s="11"/>
      <c r="M37" s="7"/>
      <c r="N37" s="10"/>
      <c r="O37" s="7"/>
    </row>
    <row r="38" spans="1:8" s="6" customFormat="1" ht="13.5" customHeight="1">
      <c r="A38" s="229">
        <v>7</v>
      </c>
      <c r="B38" s="229" t="s">
        <v>55</v>
      </c>
      <c r="C38" s="229" t="s">
        <v>56</v>
      </c>
      <c r="D38" s="229" t="s">
        <v>32</v>
      </c>
      <c r="E38" s="109" t="s">
        <v>131</v>
      </c>
      <c r="F38" s="125">
        <v>18</v>
      </c>
      <c r="G38" s="111">
        <v>611.87</v>
      </c>
      <c r="H38" s="112" t="s">
        <v>128</v>
      </c>
    </row>
    <row r="39" spans="1:8" s="6" customFormat="1" ht="11.25">
      <c r="A39" s="230"/>
      <c r="B39" s="230"/>
      <c r="C39" s="230"/>
      <c r="D39" s="230"/>
      <c r="E39" s="109" t="s">
        <v>493</v>
      </c>
      <c r="F39" s="111">
        <v>890.05</v>
      </c>
      <c r="G39" s="111">
        <v>23449.41</v>
      </c>
      <c r="H39" s="112" t="s">
        <v>128</v>
      </c>
    </row>
    <row r="40" spans="1:8" s="6" customFormat="1" ht="11.25">
      <c r="A40" s="230"/>
      <c r="B40" s="230"/>
      <c r="C40" s="230"/>
      <c r="D40" s="230"/>
      <c r="E40" s="109" t="s">
        <v>132</v>
      </c>
      <c r="F40" s="110">
        <v>26</v>
      </c>
      <c r="G40" s="111">
        <v>14661.02</v>
      </c>
      <c r="H40" s="112" t="s">
        <v>128</v>
      </c>
    </row>
    <row r="41" spans="1:8" s="6" customFormat="1" ht="11.25">
      <c r="A41" s="230"/>
      <c r="B41" s="230"/>
      <c r="C41" s="230"/>
      <c r="D41" s="230"/>
      <c r="E41" s="109" t="s">
        <v>130</v>
      </c>
      <c r="F41" s="110">
        <v>10</v>
      </c>
      <c r="G41" s="111">
        <v>1358.5</v>
      </c>
      <c r="H41" s="112" t="s">
        <v>128</v>
      </c>
    </row>
    <row r="42" spans="1:8" s="6" customFormat="1" ht="11.25">
      <c r="A42" s="230"/>
      <c r="B42" s="230"/>
      <c r="C42" s="230"/>
      <c r="D42" s="230"/>
      <c r="E42" s="109" t="s">
        <v>189</v>
      </c>
      <c r="F42" s="110">
        <v>3</v>
      </c>
      <c r="G42" s="111">
        <v>127.12</v>
      </c>
      <c r="H42" s="112" t="s">
        <v>128</v>
      </c>
    </row>
    <row r="43" spans="1:8" s="6" customFormat="1" ht="11.25">
      <c r="A43" s="230"/>
      <c r="B43" s="230"/>
      <c r="C43" s="230"/>
      <c r="D43" s="230"/>
      <c r="E43" s="109" t="s">
        <v>481</v>
      </c>
      <c r="F43" s="109">
        <v>17</v>
      </c>
      <c r="G43" s="111">
        <v>23310.34</v>
      </c>
      <c r="H43" s="112" t="s">
        <v>128</v>
      </c>
    </row>
    <row r="44" spans="1:8" s="6" customFormat="1" ht="11.25">
      <c r="A44" s="230"/>
      <c r="B44" s="230"/>
      <c r="C44" s="230"/>
      <c r="D44" s="230"/>
      <c r="E44" s="109" t="s">
        <v>485</v>
      </c>
      <c r="F44" s="126">
        <v>417</v>
      </c>
      <c r="G44" s="111">
        <v>4699.59</v>
      </c>
      <c r="H44" s="112" t="s">
        <v>128</v>
      </c>
    </row>
    <row r="45" spans="1:8" s="6" customFormat="1" ht="11.25">
      <c r="A45" s="230"/>
      <c r="B45" s="230"/>
      <c r="C45" s="230"/>
      <c r="D45" s="230"/>
      <c r="E45" s="109" t="s">
        <v>210</v>
      </c>
      <c r="F45" s="110">
        <v>214.5</v>
      </c>
      <c r="G45" s="111">
        <v>12857</v>
      </c>
      <c r="H45" s="112" t="s">
        <v>110</v>
      </c>
    </row>
    <row r="46" spans="1:8" s="6" customFormat="1" ht="11.25">
      <c r="A46" s="230"/>
      <c r="B46" s="230"/>
      <c r="C46" s="230"/>
      <c r="D46" s="230"/>
      <c r="E46" s="109" t="s">
        <v>113</v>
      </c>
      <c r="F46" s="110">
        <v>522.84</v>
      </c>
      <c r="G46" s="111">
        <v>13534.8</v>
      </c>
      <c r="H46" s="112" t="s">
        <v>128</v>
      </c>
    </row>
    <row r="47" spans="1:8" s="6" customFormat="1" ht="11.25">
      <c r="A47" s="230"/>
      <c r="B47" s="230"/>
      <c r="C47" s="230"/>
      <c r="D47" s="230"/>
      <c r="E47" s="127" t="s">
        <v>494</v>
      </c>
      <c r="F47" s="126">
        <v>1</v>
      </c>
      <c r="G47" s="109">
        <v>5010</v>
      </c>
      <c r="H47" s="112" t="s">
        <v>128</v>
      </c>
    </row>
    <row r="48" spans="1:8" s="6" customFormat="1" ht="11.25">
      <c r="A48" s="230"/>
      <c r="B48" s="230"/>
      <c r="C48" s="230"/>
      <c r="D48" s="230"/>
      <c r="E48" s="109" t="s">
        <v>495</v>
      </c>
      <c r="F48" s="109">
        <v>1</v>
      </c>
      <c r="G48" s="111">
        <v>1100</v>
      </c>
      <c r="H48" s="112" t="s">
        <v>110</v>
      </c>
    </row>
    <row r="49" spans="1:8" s="6" customFormat="1" ht="11.25">
      <c r="A49" s="230"/>
      <c r="B49" s="230"/>
      <c r="C49" s="230"/>
      <c r="D49" s="230"/>
      <c r="E49" s="109" t="s">
        <v>496</v>
      </c>
      <c r="F49" s="128">
        <v>2</v>
      </c>
      <c r="G49" s="129">
        <v>57810.91</v>
      </c>
      <c r="H49" s="112" t="s">
        <v>110</v>
      </c>
    </row>
    <row r="50" spans="1:8" s="6" customFormat="1" ht="11.25">
      <c r="A50" s="230"/>
      <c r="B50" s="230"/>
      <c r="C50" s="230"/>
      <c r="D50" s="230"/>
      <c r="E50" s="130" t="s">
        <v>484</v>
      </c>
      <c r="F50" s="128">
        <v>200</v>
      </c>
      <c r="G50" s="129">
        <v>28495.6</v>
      </c>
      <c r="H50" s="131" t="s">
        <v>110</v>
      </c>
    </row>
    <row r="51" spans="1:8" s="6" customFormat="1" ht="11.25">
      <c r="A51" s="230"/>
      <c r="B51" s="230"/>
      <c r="C51" s="230"/>
      <c r="D51" s="230"/>
      <c r="E51" s="109" t="s">
        <v>129</v>
      </c>
      <c r="F51" s="109">
        <v>161.73</v>
      </c>
      <c r="G51" s="111">
        <v>39237.42</v>
      </c>
      <c r="H51" s="132" t="s">
        <v>128</v>
      </c>
    </row>
    <row r="52" spans="1:8" s="6" customFormat="1" ht="24" customHeight="1">
      <c r="A52" s="229">
        <v>8</v>
      </c>
      <c r="B52" s="229" t="s">
        <v>57</v>
      </c>
      <c r="C52" s="229" t="s">
        <v>58</v>
      </c>
      <c r="D52" s="229" t="s">
        <v>32</v>
      </c>
      <c r="E52" s="73" t="s">
        <v>193</v>
      </c>
      <c r="F52" s="133" t="s">
        <v>277</v>
      </c>
      <c r="G52" s="134">
        <v>11002.32</v>
      </c>
      <c r="H52" s="42" t="s">
        <v>106</v>
      </c>
    </row>
    <row r="53" spans="1:8" s="6" customFormat="1" ht="24" customHeight="1">
      <c r="A53" s="230"/>
      <c r="B53" s="230"/>
      <c r="C53" s="230"/>
      <c r="D53" s="230"/>
      <c r="E53" s="73" t="s">
        <v>278</v>
      </c>
      <c r="F53" s="133" t="s">
        <v>279</v>
      </c>
      <c r="G53" s="134">
        <v>12882.06</v>
      </c>
      <c r="H53" s="42" t="s">
        <v>106</v>
      </c>
    </row>
    <row r="54" spans="1:8" s="6" customFormat="1" ht="29.25" customHeight="1">
      <c r="A54" s="231"/>
      <c r="B54" s="231"/>
      <c r="C54" s="231"/>
      <c r="D54" s="231"/>
      <c r="E54" s="73" t="s">
        <v>247</v>
      </c>
      <c r="F54" s="134" t="s">
        <v>280</v>
      </c>
      <c r="G54" s="134">
        <v>6960</v>
      </c>
      <c r="H54" s="42" t="s">
        <v>106</v>
      </c>
    </row>
    <row r="55" spans="1:8" s="6" customFormat="1" ht="41.25" customHeight="1">
      <c r="A55" s="229">
        <v>9</v>
      </c>
      <c r="B55" s="229" t="s">
        <v>59</v>
      </c>
      <c r="C55" s="229" t="s">
        <v>60</v>
      </c>
      <c r="D55" s="229" t="s">
        <v>32</v>
      </c>
      <c r="E55" s="90" t="s">
        <v>109</v>
      </c>
      <c r="F55" s="90" t="s">
        <v>401</v>
      </c>
      <c r="G55" s="50">
        <v>16500</v>
      </c>
      <c r="H55" s="135" t="s">
        <v>106</v>
      </c>
    </row>
    <row r="56" spans="1:8" s="6" customFormat="1" ht="41.25" customHeight="1">
      <c r="A56" s="230"/>
      <c r="B56" s="230"/>
      <c r="C56" s="230"/>
      <c r="D56" s="230"/>
      <c r="E56" s="42" t="s">
        <v>402</v>
      </c>
      <c r="F56" s="42" t="s">
        <v>221</v>
      </c>
      <c r="G56" s="47">
        <v>804</v>
      </c>
      <c r="H56" s="135" t="s">
        <v>106</v>
      </c>
    </row>
    <row r="57" spans="1:12" s="6" customFormat="1" ht="41.25" customHeight="1">
      <c r="A57" s="231"/>
      <c r="B57" s="231"/>
      <c r="C57" s="231"/>
      <c r="D57" s="231"/>
      <c r="E57" s="42" t="s">
        <v>403</v>
      </c>
      <c r="F57" s="42" t="s">
        <v>404</v>
      </c>
      <c r="G57" s="47">
        <v>8844</v>
      </c>
      <c r="H57" s="135" t="s">
        <v>106</v>
      </c>
      <c r="K57" s="9"/>
      <c r="L57" s="7"/>
    </row>
    <row r="58" spans="1:12" s="6" customFormat="1" ht="23.25" customHeight="1">
      <c r="A58" s="229">
        <v>10</v>
      </c>
      <c r="B58" s="229" t="s">
        <v>61</v>
      </c>
      <c r="C58" s="229" t="s">
        <v>62</v>
      </c>
      <c r="D58" s="229"/>
      <c r="E58" s="109" t="s">
        <v>129</v>
      </c>
      <c r="F58" s="109">
        <v>102.32</v>
      </c>
      <c r="G58" s="111">
        <v>24823.67</v>
      </c>
      <c r="H58" s="112" t="s">
        <v>128</v>
      </c>
      <c r="K58" s="9"/>
      <c r="L58" s="7"/>
    </row>
    <row r="59" spans="1:12" s="6" customFormat="1" ht="23.25" customHeight="1">
      <c r="A59" s="230"/>
      <c r="B59" s="230"/>
      <c r="C59" s="230"/>
      <c r="D59" s="230"/>
      <c r="E59" s="136" t="s">
        <v>133</v>
      </c>
      <c r="F59" s="136">
        <v>445</v>
      </c>
      <c r="G59" s="137">
        <v>1033</v>
      </c>
      <c r="H59" s="138" t="s">
        <v>128</v>
      </c>
      <c r="K59" s="9"/>
      <c r="L59" s="7"/>
    </row>
    <row r="60" spans="1:12" s="6" customFormat="1" ht="23.25" customHeight="1">
      <c r="A60" s="230"/>
      <c r="B60" s="230"/>
      <c r="C60" s="230"/>
      <c r="D60" s="230"/>
      <c r="E60" s="109" t="s">
        <v>130</v>
      </c>
      <c r="F60" s="110">
        <v>10</v>
      </c>
      <c r="G60" s="111">
        <v>1358.5</v>
      </c>
      <c r="H60" s="112" t="s">
        <v>128</v>
      </c>
      <c r="K60" s="9"/>
      <c r="L60" s="7"/>
    </row>
    <row r="61" spans="1:12" s="6" customFormat="1" ht="23.25" customHeight="1">
      <c r="A61" s="230"/>
      <c r="B61" s="230"/>
      <c r="C61" s="230"/>
      <c r="D61" s="230"/>
      <c r="E61" s="109" t="s">
        <v>135</v>
      </c>
      <c r="F61" s="109">
        <v>125.7</v>
      </c>
      <c r="G61" s="111">
        <v>18638.14</v>
      </c>
      <c r="H61" s="112" t="s">
        <v>128</v>
      </c>
      <c r="K61" s="9"/>
      <c r="L61" s="7"/>
    </row>
    <row r="62" spans="1:12" s="6" customFormat="1" ht="23.25" customHeight="1">
      <c r="A62" s="230"/>
      <c r="B62" s="230"/>
      <c r="C62" s="230"/>
      <c r="D62" s="230"/>
      <c r="E62" s="109" t="s">
        <v>189</v>
      </c>
      <c r="F62" s="110">
        <v>3</v>
      </c>
      <c r="G62" s="111">
        <v>127.12</v>
      </c>
      <c r="H62" s="112" t="s">
        <v>128</v>
      </c>
      <c r="K62" s="9"/>
      <c r="L62" s="7"/>
    </row>
    <row r="63" spans="1:12" s="6" customFormat="1" ht="26.25" customHeight="1">
      <c r="A63" s="230"/>
      <c r="B63" s="230"/>
      <c r="C63" s="230"/>
      <c r="D63" s="230"/>
      <c r="E63" s="109" t="s">
        <v>485</v>
      </c>
      <c r="F63" s="109">
        <v>250</v>
      </c>
      <c r="G63" s="111">
        <v>2817.5</v>
      </c>
      <c r="H63" s="112" t="s">
        <v>128</v>
      </c>
      <c r="K63" s="9"/>
      <c r="L63" s="7"/>
    </row>
    <row r="64" spans="1:12" s="6" customFormat="1" ht="22.5" customHeight="1">
      <c r="A64" s="230"/>
      <c r="B64" s="230"/>
      <c r="C64" s="230"/>
      <c r="D64" s="230"/>
      <c r="E64" s="109" t="s">
        <v>210</v>
      </c>
      <c r="F64" s="110">
        <v>214.5</v>
      </c>
      <c r="G64" s="111">
        <v>12857</v>
      </c>
      <c r="H64" s="112" t="s">
        <v>110</v>
      </c>
      <c r="K64" s="9"/>
      <c r="L64" s="7"/>
    </row>
    <row r="65" spans="1:12" s="6" customFormat="1" ht="24.75" customHeight="1">
      <c r="A65" s="230"/>
      <c r="B65" s="230"/>
      <c r="C65" s="230"/>
      <c r="D65" s="230"/>
      <c r="E65" s="109" t="s">
        <v>113</v>
      </c>
      <c r="F65" s="110">
        <v>330.78</v>
      </c>
      <c r="G65" s="111">
        <v>8562.84</v>
      </c>
      <c r="H65" s="112" t="s">
        <v>128</v>
      </c>
      <c r="K65" s="9"/>
      <c r="L65" s="7"/>
    </row>
    <row r="66" spans="1:8" s="6" customFormat="1" ht="22.5" customHeight="1">
      <c r="A66" s="231"/>
      <c r="B66" s="231"/>
      <c r="C66" s="231"/>
      <c r="D66" s="231"/>
      <c r="E66" s="109" t="s">
        <v>187</v>
      </c>
      <c r="F66" s="109">
        <v>315</v>
      </c>
      <c r="G66" s="111">
        <v>10500</v>
      </c>
      <c r="H66" s="112" t="s">
        <v>128</v>
      </c>
    </row>
    <row r="67" spans="1:8" s="6" customFormat="1" ht="21.75" customHeight="1">
      <c r="A67" s="228">
        <v>11</v>
      </c>
      <c r="B67" s="228" t="s">
        <v>63</v>
      </c>
      <c r="C67" s="228" t="s">
        <v>64</v>
      </c>
      <c r="D67" s="228"/>
      <c r="E67" s="51"/>
      <c r="F67" s="52"/>
      <c r="G67" s="52"/>
      <c r="H67" s="53"/>
    </row>
    <row r="68" spans="1:8" s="6" customFormat="1" ht="21.75" customHeight="1">
      <c r="A68" s="228"/>
      <c r="B68" s="228"/>
      <c r="C68" s="228"/>
      <c r="D68" s="228"/>
      <c r="E68" s="53"/>
      <c r="F68" s="52"/>
      <c r="G68" s="52"/>
      <c r="H68" s="53"/>
    </row>
    <row r="69" spans="1:8" s="6" customFormat="1" ht="22.5" customHeight="1">
      <c r="A69" s="228"/>
      <c r="B69" s="228"/>
      <c r="C69" s="228"/>
      <c r="D69" s="228"/>
      <c r="E69" s="51"/>
      <c r="F69" s="52"/>
      <c r="G69" s="52"/>
      <c r="H69" s="53"/>
    </row>
    <row r="70" spans="1:8" s="6" customFormat="1" ht="25.5" customHeight="1">
      <c r="A70" s="229">
        <v>12</v>
      </c>
      <c r="B70" s="229" t="s">
        <v>65</v>
      </c>
      <c r="C70" s="229" t="s">
        <v>66</v>
      </c>
      <c r="D70" s="229" t="s">
        <v>34</v>
      </c>
      <c r="E70" s="73" t="s">
        <v>281</v>
      </c>
      <c r="F70" s="134" t="s">
        <v>112</v>
      </c>
      <c r="G70" s="134">
        <v>590</v>
      </c>
      <c r="H70" s="42" t="s">
        <v>106</v>
      </c>
    </row>
    <row r="71" spans="1:8" s="6" customFormat="1" ht="25.5" customHeight="1">
      <c r="A71" s="230"/>
      <c r="B71" s="230"/>
      <c r="C71" s="230"/>
      <c r="D71" s="230"/>
      <c r="E71" s="73" t="s">
        <v>282</v>
      </c>
      <c r="F71" s="134" t="s">
        <v>115</v>
      </c>
      <c r="G71" s="134">
        <v>5289</v>
      </c>
      <c r="H71" s="42" t="s">
        <v>106</v>
      </c>
    </row>
    <row r="72" spans="1:8" s="6" customFormat="1" ht="25.5" customHeight="1">
      <c r="A72" s="230"/>
      <c r="B72" s="230"/>
      <c r="C72" s="230"/>
      <c r="D72" s="230"/>
      <c r="E72" s="73" t="s">
        <v>283</v>
      </c>
      <c r="F72" s="134" t="s">
        <v>115</v>
      </c>
      <c r="G72" s="134">
        <v>5831</v>
      </c>
      <c r="H72" s="42" t="s">
        <v>106</v>
      </c>
    </row>
    <row r="73" spans="1:8" s="6" customFormat="1" ht="25.5" customHeight="1">
      <c r="A73" s="230"/>
      <c r="B73" s="230"/>
      <c r="C73" s="230"/>
      <c r="D73" s="230"/>
      <c r="E73" s="73" t="s">
        <v>284</v>
      </c>
      <c r="F73" s="134" t="s">
        <v>115</v>
      </c>
      <c r="G73" s="134">
        <v>9984</v>
      </c>
      <c r="H73" s="42" t="s">
        <v>106</v>
      </c>
    </row>
    <row r="74" spans="1:8" s="6" customFormat="1" ht="25.5" customHeight="1">
      <c r="A74" s="230"/>
      <c r="B74" s="230"/>
      <c r="C74" s="230"/>
      <c r="D74" s="230"/>
      <c r="E74" s="73" t="s">
        <v>285</v>
      </c>
      <c r="F74" s="134" t="s">
        <v>286</v>
      </c>
      <c r="G74" s="134">
        <v>1039</v>
      </c>
      <c r="H74" s="42" t="s">
        <v>106</v>
      </c>
    </row>
    <row r="75" spans="1:8" s="6" customFormat="1" ht="25.5" customHeight="1">
      <c r="A75" s="230"/>
      <c r="B75" s="230"/>
      <c r="C75" s="230"/>
      <c r="D75" s="230"/>
      <c r="E75" s="73" t="s">
        <v>287</v>
      </c>
      <c r="F75" s="134" t="s">
        <v>273</v>
      </c>
      <c r="G75" s="134">
        <v>1440</v>
      </c>
      <c r="H75" s="42" t="s">
        <v>106</v>
      </c>
    </row>
    <row r="76" spans="1:8" s="6" customFormat="1" ht="25.5" customHeight="1">
      <c r="A76" s="230"/>
      <c r="B76" s="230"/>
      <c r="C76" s="230"/>
      <c r="D76" s="230"/>
      <c r="E76" s="73" t="s">
        <v>288</v>
      </c>
      <c r="F76" s="134" t="s">
        <v>114</v>
      </c>
      <c r="G76" s="134">
        <v>4870</v>
      </c>
      <c r="H76" s="42" t="s">
        <v>106</v>
      </c>
    </row>
    <row r="77" spans="1:8" s="6" customFormat="1" ht="25.5" customHeight="1">
      <c r="A77" s="230"/>
      <c r="B77" s="230"/>
      <c r="C77" s="230"/>
      <c r="D77" s="230"/>
      <c r="E77" s="73" t="s">
        <v>289</v>
      </c>
      <c r="F77" s="134" t="s">
        <v>290</v>
      </c>
      <c r="G77" s="134">
        <v>2495</v>
      </c>
      <c r="H77" s="42" t="s">
        <v>106</v>
      </c>
    </row>
    <row r="78" spans="1:8" s="6" customFormat="1" ht="25.5" customHeight="1">
      <c r="A78" s="230"/>
      <c r="B78" s="230"/>
      <c r="C78" s="230"/>
      <c r="D78" s="230"/>
      <c r="E78" s="73" t="s">
        <v>261</v>
      </c>
      <c r="F78" s="134" t="s">
        <v>115</v>
      </c>
      <c r="G78" s="134">
        <v>46000</v>
      </c>
      <c r="H78" s="42" t="s">
        <v>106</v>
      </c>
    </row>
    <row r="79" spans="1:8" s="6" customFormat="1" ht="25.5" customHeight="1">
      <c r="A79" s="230"/>
      <c r="B79" s="230"/>
      <c r="C79" s="230"/>
      <c r="D79" s="230"/>
      <c r="E79" s="73" t="s">
        <v>291</v>
      </c>
      <c r="F79" s="134" t="s">
        <v>292</v>
      </c>
      <c r="G79" s="134">
        <v>3024</v>
      </c>
      <c r="H79" s="42" t="s">
        <v>106</v>
      </c>
    </row>
    <row r="80" spans="1:8" s="6" customFormat="1" ht="25.5" customHeight="1">
      <c r="A80" s="230"/>
      <c r="B80" s="230"/>
      <c r="C80" s="230"/>
      <c r="D80" s="230"/>
      <c r="E80" s="73" t="s">
        <v>278</v>
      </c>
      <c r="F80" s="133" t="s">
        <v>279</v>
      </c>
      <c r="G80" s="134">
        <v>12882.06</v>
      </c>
      <c r="H80" s="42" t="s">
        <v>106</v>
      </c>
    </row>
    <row r="81" spans="1:8" s="6" customFormat="1" ht="21.75" customHeight="1">
      <c r="A81" s="230"/>
      <c r="B81" s="230"/>
      <c r="C81" s="230"/>
      <c r="D81" s="230"/>
      <c r="E81" s="73" t="s">
        <v>293</v>
      </c>
      <c r="F81" s="134" t="s">
        <v>294</v>
      </c>
      <c r="G81" s="134">
        <v>814.2</v>
      </c>
      <c r="H81" s="42" t="s">
        <v>106</v>
      </c>
    </row>
    <row r="82" spans="1:8" s="6" customFormat="1" ht="33" customHeight="1">
      <c r="A82" s="229">
        <v>13</v>
      </c>
      <c r="B82" s="229" t="s">
        <v>67</v>
      </c>
      <c r="C82" s="229" t="s">
        <v>68</v>
      </c>
      <c r="D82" s="229"/>
      <c r="E82" s="116"/>
      <c r="F82" s="117"/>
      <c r="G82" s="119"/>
      <c r="H82" s="243"/>
    </row>
    <row r="83" spans="1:8" s="6" customFormat="1" ht="23.25" customHeight="1">
      <c r="A83" s="230"/>
      <c r="B83" s="230"/>
      <c r="C83" s="230"/>
      <c r="D83" s="230"/>
      <c r="E83" s="116"/>
      <c r="F83" s="118"/>
      <c r="G83" s="120"/>
      <c r="H83" s="244"/>
    </row>
    <row r="84" spans="1:8" s="6" customFormat="1" ht="48.75" customHeight="1">
      <c r="A84" s="230"/>
      <c r="B84" s="230"/>
      <c r="C84" s="230"/>
      <c r="D84" s="230"/>
      <c r="E84" s="90"/>
      <c r="F84" s="41"/>
      <c r="G84" s="48"/>
      <c r="H84" s="42"/>
    </row>
    <row r="85" spans="1:8" s="6" customFormat="1" ht="21" customHeight="1">
      <c r="A85" s="230"/>
      <c r="B85" s="230"/>
      <c r="C85" s="230"/>
      <c r="D85" s="230"/>
      <c r="E85" s="90"/>
      <c r="F85" s="41"/>
      <c r="G85" s="48"/>
      <c r="H85" s="42"/>
    </row>
    <row r="86" spans="1:8" s="6" customFormat="1" ht="26.25" customHeight="1">
      <c r="A86" s="230"/>
      <c r="B86" s="230"/>
      <c r="C86" s="230"/>
      <c r="D86" s="230"/>
      <c r="E86" s="90"/>
      <c r="F86" s="41"/>
      <c r="G86" s="48"/>
      <c r="H86" s="42"/>
    </row>
    <row r="87" spans="1:8" s="6" customFormat="1" ht="27" customHeight="1">
      <c r="A87" s="230"/>
      <c r="B87" s="230"/>
      <c r="C87" s="230"/>
      <c r="D87" s="230"/>
      <c r="E87" s="90"/>
      <c r="F87" s="41"/>
      <c r="G87" s="48"/>
      <c r="H87" s="42"/>
    </row>
    <row r="88" spans="1:8" s="6" customFormat="1" ht="18" customHeight="1">
      <c r="A88" s="230"/>
      <c r="B88" s="230"/>
      <c r="C88" s="230"/>
      <c r="D88" s="230"/>
      <c r="E88" s="90"/>
      <c r="F88" s="41"/>
      <c r="G88" s="48"/>
      <c r="H88" s="42"/>
    </row>
    <row r="89" spans="1:8" s="6" customFormat="1" ht="18" customHeight="1">
      <c r="A89" s="228">
        <v>14</v>
      </c>
      <c r="B89" s="228" t="s">
        <v>69</v>
      </c>
      <c r="C89" s="228" t="s">
        <v>70</v>
      </c>
      <c r="D89" s="228" t="s">
        <v>33</v>
      </c>
      <c r="E89" s="139" t="s">
        <v>469</v>
      </c>
      <c r="F89" s="42" t="s">
        <v>470</v>
      </c>
      <c r="G89" s="42">
        <v>28576.32</v>
      </c>
      <c r="H89" s="46" t="s">
        <v>136</v>
      </c>
    </row>
    <row r="90" spans="1:8" s="6" customFormat="1" ht="18" customHeight="1">
      <c r="A90" s="228"/>
      <c r="B90" s="228"/>
      <c r="C90" s="228"/>
      <c r="D90" s="228"/>
      <c r="E90" s="139" t="s">
        <v>471</v>
      </c>
      <c r="F90" s="42" t="s">
        <v>455</v>
      </c>
      <c r="G90" s="42">
        <v>2734.58</v>
      </c>
      <c r="H90" s="140" t="s">
        <v>468</v>
      </c>
    </row>
    <row r="91" spans="1:8" s="6" customFormat="1" ht="18" customHeight="1">
      <c r="A91" s="228"/>
      <c r="B91" s="228"/>
      <c r="C91" s="228"/>
      <c r="D91" s="228"/>
      <c r="E91" s="40" t="s">
        <v>449</v>
      </c>
      <c r="F91" s="42" t="s">
        <v>472</v>
      </c>
      <c r="G91" s="42">
        <v>59033.91</v>
      </c>
      <c r="H91" s="140" t="s">
        <v>468</v>
      </c>
    </row>
    <row r="92" spans="1:8" s="6" customFormat="1" ht="18" customHeight="1">
      <c r="A92" s="228"/>
      <c r="B92" s="228"/>
      <c r="C92" s="228"/>
      <c r="D92" s="228"/>
      <c r="E92" s="40" t="s">
        <v>445</v>
      </c>
      <c r="F92" s="42" t="s">
        <v>473</v>
      </c>
      <c r="G92" s="42">
        <v>432.71</v>
      </c>
      <c r="H92" s="140" t="s">
        <v>136</v>
      </c>
    </row>
    <row r="93" spans="1:8" s="6" customFormat="1" ht="18" customHeight="1">
      <c r="A93" s="228"/>
      <c r="B93" s="228"/>
      <c r="C93" s="228"/>
      <c r="D93" s="228"/>
      <c r="E93" s="141" t="s">
        <v>474</v>
      </c>
      <c r="F93" s="42">
        <v>120.346</v>
      </c>
      <c r="G93" s="42">
        <v>17716.61</v>
      </c>
      <c r="H93" s="140" t="s">
        <v>468</v>
      </c>
    </row>
    <row r="94" spans="1:8" s="6" customFormat="1" ht="18" customHeight="1">
      <c r="A94" s="228"/>
      <c r="B94" s="228"/>
      <c r="C94" s="228"/>
      <c r="D94" s="228"/>
      <c r="E94" s="40" t="s">
        <v>475</v>
      </c>
      <c r="F94" s="42" t="s">
        <v>476</v>
      </c>
      <c r="G94" s="42">
        <v>78646.55</v>
      </c>
      <c r="H94" s="140" t="s">
        <v>136</v>
      </c>
    </row>
    <row r="95" spans="1:8" s="6" customFormat="1" ht="18" customHeight="1">
      <c r="A95" s="228"/>
      <c r="B95" s="228"/>
      <c r="C95" s="228"/>
      <c r="D95" s="228"/>
      <c r="E95" s="40" t="s">
        <v>441</v>
      </c>
      <c r="F95" s="42" t="s">
        <v>442</v>
      </c>
      <c r="G95" s="42">
        <v>731.4</v>
      </c>
      <c r="H95" s="140" t="s">
        <v>136</v>
      </c>
    </row>
    <row r="96" spans="1:8" s="6" customFormat="1" ht="24" customHeight="1">
      <c r="A96" s="228"/>
      <c r="B96" s="228"/>
      <c r="C96" s="228"/>
      <c r="D96" s="228"/>
      <c r="E96" s="40" t="s">
        <v>477</v>
      </c>
      <c r="F96" s="142" t="s">
        <v>478</v>
      </c>
      <c r="G96" s="140">
        <v>2237.28</v>
      </c>
      <c r="H96" s="140" t="s">
        <v>136</v>
      </c>
    </row>
    <row r="97" spans="1:10" s="6" customFormat="1" ht="26.25" customHeight="1">
      <c r="A97" s="229">
        <v>15</v>
      </c>
      <c r="B97" s="229" t="s">
        <v>71</v>
      </c>
      <c r="C97" s="229" t="s">
        <v>72</v>
      </c>
      <c r="D97" s="229" t="s">
        <v>32</v>
      </c>
      <c r="E97" s="90" t="s">
        <v>405</v>
      </c>
      <c r="F97" s="90" t="s">
        <v>237</v>
      </c>
      <c r="G97" s="143">
        <v>8950</v>
      </c>
      <c r="H97" s="135" t="s">
        <v>106</v>
      </c>
      <c r="J97" s="30" t="s">
        <v>98</v>
      </c>
    </row>
    <row r="98" spans="1:10" s="6" customFormat="1" ht="26.25" customHeight="1">
      <c r="A98" s="230"/>
      <c r="B98" s="230"/>
      <c r="C98" s="230"/>
      <c r="D98" s="230"/>
      <c r="E98" s="90" t="s">
        <v>406</v>
      </c>
      <c r="F98" s="90" t="s">
        <v>407</v>
      </c>
      <c r="G98" s="143">
        <v>939</v>
      </c>
      <c r="H98" s="135" t="s">
        <v>106</v>
      </c>
      <c r="J98" s="31"/>
    </row>
    <row r="99" spans="1:10" s="6" customFormat="1" ht="26.25" customHeight="1">
      <c r="A99" s="230"/>
      <c r="B99" s="230"/>
      <c r="C99" s="230"/>
      <c r="D99" s="230"/>
      <c r="E99" s="90" t="s">
        <v>109</v>
      </c>
      <c r="F99" s="144" t="s">
        <v>408</v>
      </c>
      <c r="G99" s="145">
        <v>19470</v>
      </c>
      <c r="H99" s="144" t="s">
        <v>106</v>
      </c>
      <c r="J99" s="31"/>
    </row>
    <row r="100" spans="1:8" s="6" customFormat="1" ht="20.25" customHeight="1">
      <c r="A100" s="229">
        <v>16</v>
      </c>
      <c r="B100" s="229" t="s">
        <v>73</v>
      </c>
      <c r="C100" s="229" t="s">
        <v>74</v>
      </c>
      <c r="D100" s="229" t="s">
        <v>32</v>
      </c>
      <c r="E100" s="146" t="s">
        <v>346</v>
      </c>
      <c r="F100" s="53">
        <v>120</v>
      </c>
      <c r="G100" s="147">
        <v>23640</v>
      </c>
      <c r="H100" s="53" t="s">
        <v>106</v>
      </c>
    </row>
    <row r="101" spans="1:8" s="6" customFormat="1" ht="20.25" customHeight="1">
      <c r="A101" s="230"/>
      <c r="B101" s="230"/>
      <c r="C101" s="230"/>
      <c r="D101" s="230"/>
      <c r="E101" s="146" t="s">
        <v>347</v>
      </c>
      <c r="F101" s="53">
        <v>7.5</v>
      </c>
      <c r="G101" s="147">
        <v>1050</v>
      </c>
      <c r="H101" s="53" t="s">
        <v>106</v>
      </c>
    </row>
    <row r="102" spans="1:8" s="6" customFormat="1" ht="20.25" customHeight="1">
      <c r="A102" s="230"/>
      <c r="B102" s="230"/>
      <c r="C102" s="230"/>
      <c r="D102" s="230"/>
      <c r="E102" s="148" t="s">
        <v>348</v>
      </c>
      <c r="F102" s="53">
        <v>10</v>
      </c>
      <c r="G102" s="147">
        <v>19300</v>
      </c>
      <c r="H102" s="53" t="s">
        <v>106</v>
      </c>
    </row>
    <row r="103" spans="1:8" s="6" customFormat="1" ht="20.25" customHeight="1">
      <c r="A103" s="230"/>
      <c r="B103" s="230"/>
      <c r="C103" s="230"/>
      <c r="D103" s="230"/>
      <c r="E103" s="148" t="s">
        <v>349</v>
      </c>
      <c r="F103" s="53">
        <v>30</v>
      </c>
      <c r="G103" s="147">
        <v>4440</v>
      </c>
      <c r="H103" s="53" t="s">
        <v>106</v>
      </c>
    </row>
    <row r="104" spans="1:8" s="6" customFormat="1" ht="20.25" customHeight="1">
      <c r="A104" s="230"/>
      <c r="B104" s="230"/>
      <c r="C104" s="230"/>
      <c r="D104" s="230"/>
      <c r="E104" s="146" t="s">
        <v>350</v>
      </c>
      <c r="F104" s="53">
        <v>20</v>
      </c>
      <c r="G104" s="147">
        <v>10148</v>
      </c>
      <c r="H104" s="53" t="s">
        <v>106</v>
      </c>
    </row>
    <row r="105" spans="1:8" s="6" customFormat="1" ht="20.25" customHeight="1">
      <c r="A105" s="230"/>
      <c r="B105" s="230"/>
      <c r="C105" s="230"/>
      <c r="D105" s="230"/>
      <c r="E105" s="146" t="s">
        <v>351</v>
      </c>
      <c r="F105" s="53">
        <v>30</v>
      </c>
      <c r="G105" s="147">
        <v>1425</v>
      </c>
      <c r="H105" s="53" t="s">
        <v>106</v>
      </c>
    </row>
    <row r="106" spans="1:8" s="6" customFormat="1" ht="20.25" customHeight="1">
      <c r="A106" s="230"/>
      <c r="B106" s="230"/>
      <c r="C106" s="230"/>
      <c r="D106" s="230"/>
      <c r="E106" s="146" t="s">
        <v>352</v>
      </c>
      <c r="F106" s="53">
        <v>1500</v>
      </c>
      <c r="G106" s="147">
        <v>222585</v>
      </c>
      <c r="H106" s="53" t="s">
        <v>353</v>
      </c>
    </row>
    <row r="107" spans="1:8" s="6" customFormat="1" ht="20.25" customHeight="1">
      <c r="A107" s="230"/>
      <c r="B107" s="230"/>
      <c r="C107" s="230"/>
      <c r="D107" s="230"/>
      <c r="E107" s="146" t="s">
        <v>274</v>
      </c>
      <c r="F107" s="53">
        <v>100</v>
      </c>
      <c r="G107" s="147">
        <v>25471</v>
      </c>
      <c r="H107" s="53" t="s">
        <v>106</v>
      </c>
    </row>
    <row r="108" spans="1:8" s="6" customFormat="1" ht="22.5" customHeight="1">
      <c r="A108" s="230"/>
      <c r="B108" s="230"/>
      <c r="C108" s="230"/>
      <c r="D108" s="230"/>
      <c r="E108" s="146" t="s">
        <v>354</v>
      </c>
      <c r="F108" s="53">
        <v>107</v>
      </c>
      <c r="G108" s="147">
        <v>15194</v>
      </c>
      <c r="H108" s="53" t="s">
        <v>353</v>
      </c>
    </row>
    <row r="109" spans="1:8" s="6" customFormat="1" ht="21" customHeight="1">
      <c r="A109" s="229">
        <v>17</v>
      </c>
      <c r="B109" s="229" t="s">
        <v>28</v>
      </c>
      <c r="C109" s="229" t="s">
        <v>75</v>
      </c>
      <c r="D109" s="229" t="s">
        <v>32</v>
      </c>
      <c r="E109" s="146" t="s">
        <v>346</v>
      </c>
      <c r="F109" s="53">
        <v>120</v>
      </c>
      <c r="G109" s="147">
        <v>23640</v>
      </c>
      <c r="H109" s="53" t="s">
        <v>106</v>
      </c>
    </row>
    <row r="110" spans="1:8" s="6" customFormat="1" ht="21" customHeight="1">
      <c r="A110" s="230"/>
      <c r="B110" s="230"/>
      <c r="C110" s="230"/>
      <c r="D110" s="230"/>
      <c r="E110" s="146" t="s">
        <v>347</v>
      </c>
      <c r="F110" s="53">
        <v>7.5</v>
      </c>
      <c r="G110" s="147">
        <v>1050</v>
      </c>
      <c r="H110" s="53" t="s">
        <v>106</v>
      </c>
    </row>
    <row r="111" spans="1:8" s="6" customFormat="1" ht="21" customHeight="1">
      <c r="A111" s="230"/>
      <c r="B111" s="230"/>
      <c r="C111" s="230"/>
      <c r="D111" s="230"/>
      <c r="E111" s="148" t="s">
        <v>348</v>
      </c>
      <c r="F111" s="53">
        <v>10</v>
      </c>
      <c r="G111" s="147">
        <v>19300</v>
      </c>
      <c r="H111" s="53" t="s">
        <v>106</v>
      </c>
    </row>
    <row r="112" spans="1:8" s="6" customFormat="1" ht="21" customHeight="1">
      <c r="A112" s="230"/>
      <c r="B112" s="230"/>
      <c r="C112" s="230"/>
      <c r="D112" s="230"/>
      <c r="E112" s="148" t="s">
        <v>349</v>
      </c>
      <c r="F112" s="53">
        <v>30</v>
      </c>
      <c r="G112" s="147">
        <v>4440</v>
      </c>
      <c r="H112" s="53" t="s">
        <v>106</v>
      </c>
    </row>
    <row r="113" spans="1:8" s="6" customFormat="1" ht="21" customHeight="1">
      <c r="A113" s="230"/>
      <c r="B113" s="230"/>
      <c r="C113" s="230"/>
      <c r="D113" s="230"/>
      <c r="E113" s="146" t="s">
        <v>350</v>
      </c>
      <c r="F113" s="53">
        <v>20</v>
      </c>
      <c r="G113" s="147">
        <v>10148</v>
      </c>
      <c r="H113" s="53" t="s">
        <v>106</v>
      </c>
    </row>
    <row r="114" spans="1:8" s="6" customFormat="1" ht="21" customHeight="1">
      <c r="A114" s="230"/>
      <c r="B114" s="230"/>
      <c r="C114" s="230"/>
      <c r="D114" s="230"/>
      <c r="E114" s="146" t="s">
        <v>351</v>
      </c>
      <c r="F114" s="53">
        <v>30</v>
      </c>
      <c r="G114" s="147">
        <v>1425</v>
      </c>
      <c r="H114" s="53" t="s">
        <v>106</v>
      </c>
    </row>
    <row r="115" spans="1:8" s="6" customFormat="1" ht="21" customHeight="1">
      <c r="A115" s="230"/>
      <c r="B115" s="230"/>
      <c r="C115" s="230"/>
      <c r="D115" s="230"/>
      <c r="E115" s="146" t="s">
        <v>352</v>
      </c>
      <c r="F115" s="53">
        <v>1500</v>
      </c>
      <c r="G115" s="147">
        <v>222585</v>
      </c>
      <c r="H115" s="53" t="s">
        <v>353</v>
      </c>
    </row>
    <row r="116" spans="1:8" s="6" customFormat="1" ht="21" customHeight="1">
      <c r="A116" s="230"/>
      <c r="B116" s="230"/>
      <c r="C116" s="230"/>
      <c r="D116" s="230"/>
      <c r="E116" s="146" t="s">
        <v>274</v>
      </c>
      <c r="F116" s="53">
        <v>100</v>
      </c>
      <c r="G116" s="147">
        <v>25471</v>
      </c>
      <c r="H116" s="53" t="s">
        <v>106</v>
      </c>
    </row>
    <row r="117" spans="1:8" s="6" customFormat="1" ht="21" customHeight="1">
      <c r="A117" s="230"/>
      <c r="B117" s="230"/>
      <c r="C117" s="230"/>
      <c r="D117" s="230"/>
      <c r="E117" s="146" t="s">
        <v>300</v>
      </c>
      <c r="F117" s="53">
        <v>4</v>
      </c>
      <c r="G117" s="147">
        <v>44911</v>
      </c>
      <c r="H117" s="53" t="s">
        <v>106</v>
      </c>
    </row>
    <row r="118" spans="1:8" s="6" customFormat="1" ht="21" customHeight="1">
      <c r="A118" s="230"/>
      <c r="B118" s="230"/>
      <c r="C118" s="230"/>
      <c r="D118" s="230"/>
      <c r="E118" s="146" t="s">
        <v>355</v>
      </c>
      <c r="F118" s="53">
        <v>1</v>
      </c>
      <c r="G118" s="147">
        <v>1300</v>
      </c>
      <c r="H118" s="53" t="s">
        <v>106</v>
      </c>
    </row>
    <row r="119" spans="1:8" s="6" customFormat="1" ht="21" customHeight="1">
      <c r="A119" s="230"/>
      <c r="B119" s="230"/>
      <c r="C119" s="230"/>
      <c r="D119" s="230"/>
      <c r="E119" s="146" t="s">
        <v>354</v>
      </c>
      <c r="F119" s="53">
        <v>107</v>
      </c>
      <c r="G119" s="147">
        <v>15194</v>
      </c>
      <c r="H119" s="53" t="s">
        <v>353</v>
      </c>
    </row>
    <row r="120" spans="1:8" s="6" customFormat="1" ht="26.25" customHeight="1">
      <c r="A120" s="229">
        <v>18</v>
      </c>
      <c r="B120" s="229" t="s">
        <v>76</v>
      </c>
      <c r="C120" s="229" t="s">
        <v>77</v>
      </c>
      <c r="D120" s="229"/>
      <c r="E120" s="90"/>
      <c r="F120" s="41"/>
      <c r="G120" s="48"/>
      <c r="H120" s="42"/>
    </row>
    <row r="121" spans="1:8" s="6" customFormat="1" ht="26.25" customHeight="1">
      <c r="A121" s="230"/>
      <c r="B121" s="230"/>
      <c r="C121" s="230"/>
      <c r="D121" s="230"/>
      <c r="E121" s="90"/>
      <c r="F121" s="41"/>
      <c r="G121" s="48"/>
      <c r="H121" s="42"/>
    </row>
    <row r="122" spans="1:8" s="6" customFormat="1" ht="26.25" customHeight="1">
      <c r="A122" s="230"/>
      <c r="B122" s="230"/>
      <c r="C122" s="230"/>
      <c r="D122" s="230"/>
      <c r="E122" s="90"/>
      <c r="F122" s="41"/>
      <c r="G122" s="48"/>
      <c r="H122" s="42"/>
    </row>
    <row r="123" spans="1:8" s="6" customFormat="1" ht="26.25" customHeight="1">
      <c r="A123" s="230"/>
      <c r="B123" s="230"/>
      <c r="C123" s="230"/>
      <c r="D123" s="230"/>
      <c r="E123" s="90"/>
      <c r="F123" s="41"/>
      <c r="G123" s="48"/>
      <c r="H123" s="42"/>
    </row>
    <row r="124" spans="1:8" s="6" customFormat="1" ht="26.25" customHeight="1">
      <c r="A124" s="230"/>
      <c r="B124" s="230"/>
      <c r="C124" s="230"/>
      <c r="D124" s="230"/>
      <c r="E124" s="90"/>
      <c r="F124" s="41"/>
      <c r="G124" s="48"/>
      <c r="H124" s="42"/>
    </row>
    <row r="125" spans="1:8" s="6" customFormat="1" ht="18.75" customHeight="1">
      <c r="A125" s="229">
        <v>19</v>
      </c>
      <c r="B125" s="229" t="s">
        <v>78</v>
      </c>
      <c r="C125" s="229" t="s">
        <v>79</v>
      </c>
      <c r="D125" s="229" t="s">
        <v>32</v>
      </c>
      <c r="E125" s="90" t="s">
        <v>322</v>
      </c>
      <c r="F125" s="40" t="s">
        <v>246</v>
      </c>
      <c r="G125" s="40">
        <v>3245.76</v>
      </c>
      <c r="H125" s="40" t="s">
        <v>153</v>
      </c>
    </row>
    <row r="126" spans="1:8" s="6" customFormat="1" ht="19.5" customHeight="1">
      <c r="A126" s="230"/>
      <c r="B126" s="230"/>
      <c r="C126" s="230"/>
      <c r="D126" s="230"/>
      <c r="E126" s="90" t="s">
        <v>323</v>
      </c>
      <c r="F126" s="40" t="s">
        <v>107</v>
      </c>
      <c r="G126" s="40">
        <v>1370</v>
      </c>
      <c r="H126" s="40" t="s">
        <v>106</v>
      </c>
    </row>
    <row r="127" spans="1:8" s="6" customFormat="1" ht="17.25" customHeight="1">
      <c r="A127" s="230"/>
      <c r="B127" s="230"/>
      <c r="C127" s="230"/>
      <c r="D127" s="230"/>
      <c r="E127" s="90" t="s">
        <v>154</v>
      </c>
      <c r="F127" s="40" t="s">
        <v>102</v>
      </c>
      <c r="G127" s="40">
        <v>714.59</v>
      </c>
      <c r="H127" s="40" t="s">
        <v>106</v>
      </c>
    </row>
    <row r="128" spans="1:8" s="6" customFormat="1" ht="17.25" customHeight="1">
      <c r="A128" s="230"/>
      <c r="B128" s="230"/>
      <c r="C128" s="230"/>
      <c r="D128" s="230"/>
      <c r="E128" s="90" t="s">
        <v>155</v>
      </c>
      <c r="F128" s="40" t="s">
        <v>119</v>
      </c>
      <c r="G128" s="40">
        <v>674.46</v>
      </c>
      <c r="H128" s="40" t="s">
        <v>106</v>
      </c>
    </row>
    <row r="129" spans="1:8" s="6" customFormat="1" ht="13.5" customHeight="1">
      <c r="A129" s="230"/>
      <c r="B129" s="230"/>
      <c r="C129" s="230"/>
      <c r="D129" s="230"/>
      <c r="E129" s="90" t="s">
        <v>156</v>
      </c>
      <c r="F129" s="40" t="s">
        <v>157</v>
      </c>
      <c r="G129" s="40">
        <v>422.09</v>
      </c>
      <c r="H129" s="40" t="s">
        <v>106</v>
      </c>
    </row>
    <row r="130" spans="1:8" s="6" customFormat="1" ht="12">
      <c r="A130" s="230"/>
      <c r="B130" s="230"/>
      <c r="C130" s="230"/>
      <c r="D130" s="230"/>
      <c r="E130" s="90" t="s">
        <v>158</v>
      </c>
      <c r="F130" s="40" t="s">
        <v>159</v>
      </c>
      <c r="G130" s="40">
        <v>460.74</v>
      </c>
      <c r="H130" s="40" t="s">
        <v>106</v>
      </c>
    </row>
    <row r="131" spans="1:8" s="6" customFormat="1" ht="12">
      <c r="A131" s="230"/>
      <c r="B131" s="230"/>
      <c r="C131" s="230"/>
      <c r="D131" s="230"/>
      <c r="E131" s="90" t="s">
        <v>160</v>
      </c>
      <c r="F131" s="40" t="s">
        <v>161</v>
      </c>
      <c r="G131" s="40">
        <v>1242.93</v>
      </c>
      <c r="H131" s="40" t="s">
        <v>162</v>
      </c>
    </row>
    <row r="132" spans="1:8" s="6" customFormat="1" ht="12">
      <c r="A132" s="230"/>
      <c r="B132" s="230"/>
      <c r="C132" s="230"/>
      <c r="D132" s="230"/>
      <c r="E132" s="90" t="s">
        <v>163</v>
      </c>
      <c r="F132" s="40" t="s">
        <v>143</v>
      </c>
      <c r="G132" s="40">
        <v>244.87</v>
      </c>
      <c r="H132" s="40" t="s">
        <v>162</v>
      </c>
    </row>
    <row r="133" spans="1:8" s="6" customFormat="1" ht="23.25" customHeight="1">
      <c r="A133" s="229">
        <v>20</v>
      </c>
      <c r="B133" s="229" t="s">
        <v>80</v>
      </c>
      <c r="C133" s="229" t="s">
        <v>81</v>
      </c>
      <c r="D133" s="229" t="s">
        <v>32</v>
      </c>
      <c r="E133" s="33" t="s">
        <v>164</v>
      </c>
      <c r="F133" s="42" t="s">
        <v>165</v>
      </c>
      <c r="G133" s="42">
        <v>760.88</v>
      </c>
      <c r="H133" s="42" t="s">
        <v>106</v>
      </c>
    </row>
    <row r="134" spans="1:8" s="6" customFormat="1" ht="19.5" customHeight="1">
      <c r="A134" s="230"/>
      <c r="B134" s="230"/>
      <c r="C134" s="230"/>
      <c r="D134" s="230"/>
      <c r="E134" s="33" t="s">
        <v>166</v>
      </c>
      <c r="F134" s="42" t="s">
        <v>167</v>
      </c>
      <c r="G134" s="42">
        <v>1532.05</v>
      </c>
      <c r="H134" s="42" t="s">
        <v>106</v>
      </c>
    </row>
    <row r="135" spans="1:8" s="6" customFormat="1" ht="14.25" customHeight="1">
      <c r="A135" s="230"/>
      <c r="B135" s="230"/>
      <c r="C135" s="230"/>
      <c r="D135" s="230"/>
      <c r="E135" s="33" t="s">
        <v>168</v>
      </c>
      <c r="F135" s="42" t="s">
        <v>169</v>
      </c>
      <c r="G135" s="42">
        <v>107.16</v>
      </c>
      <c r="H135" s="42" t="s">
        <v>106</v>
      </c>
    </row>
    <row r="136" spans="1:8" s="6" customFormat="1" ht="13.5" customHeight="1">
      <c r="A136" s="230"/>
      <c r="B136" s="230"/>
      <c r="C136" s="230"/>
      <c r="D136" s="230"/>
      <c r="E136" s="33" t="s">
        <v>124</v>
      </c>
      <c r="F136" s="42" t="s">
        <v>125</v>
      </c>
      <c r="G136" s="42">
        <v>420</v>
      </c>
      <c r="H136" s="42" t="s">
        <v>106</v>
      </c>
    </row>
    <row r="137" spans="1:8" s="6" customFormat="1" ht="20.25" customHeight="1">
      <c r="A137" s="229">
        <v>21</v>
      </c>
      <c r="B137" s="229" t="s">
        <v>82</v>
      </c>
      <c r="C137" s="229" t="s">
        <v>83</v>
      </c>
      <c r="D137" s="229" t="s">
        <v>33</v>
      </c>
      <c r="E137" s="146" t="s">
        <v>346</v>
      </c>
      <c r="F137" s="53">
        <v>240</v>
      </c>
      <c r="G137" s="147">
        <v>47280</v>
      </c>
      <c r="H137" s="53" t="s">
        <v>106</v>
      </c>
    </row>
    <row r="138" spans="1:8" s="6" customFormat="1" ht="20.25" customHeight="1">
      <c r="A138" s="230"/>
      <c r="B138" s="230"/>
      <c r="C138" s="230"/>
      <c r="D138" s="230"/>
      <c r="E138" s="146" t="s">
        <v>347</v>
      </c>
      <c r="F138" s="53">
        <v>15</v>
      </c>
      <c r="G138" s="147">
        <v>2100</v>
      </c>
      <c r="H138" s="53" t="s">
        <v>106</v>
      </c>
    </row>
    <row r="139" spans="1:8" s="6" customFormat="1" ht="20.25" customHeight="1">
      <c r="A139" s="230"/>
      <c r="B139" s="230"/>
      <c r="C139" s="230"/>
      <c r="D139" s="230"/>
      <c r="E139" s="148" t="s">
        <v>348</v>
      </c>
      <c r="F139" s="53">
        <v>20</v>
      </c>
      <c r="G139" s="147">
        <v>38600</v>
      </c>
      <c r="H139" s="53" t="s">
        <v>106</v>
      </c>
    </row>
    <row r="140" spans="1:8" s="6" customFormat="1" ht="20.25" customHeight="1">
      <c r="A140" s="230"/>
      <c r="B140" s="230"/>
      <c r="C140" s="230"/>
      <c r="D140" s="230"/>
      <c r="E140" s="148" t="s">
        <v>349</v>
      </c>
      <c r="F140" s="53">
        <v>30</v>
      </c>
      <c r="G140" s="147">
        <v>4440</v>
      </c>
      <c r="H140" s="53" t="s">
        <v>106</v>
      </c>
    </row>
    <row r="141" spans="1:8" s="6" customFormat="1" ht="20.25" customHeight="1">
      <c r="A141" s="230"/>
      <c r="B141" s="230"/>
      <c r="C141" s="230"/>
      <c r="D141" s="230"/>
      <c r="E141" s="146" t="s">
        <v>350</v>
      </c>
      <c r="F141" s="53">
        <v>48</v>
      </c>
      <c r="G141" s="147">
        <v>24355</v>
      </c>
      <c r="H141" s="53" t="s">
        <v>106</v>
      </c>
    </row>
    <row r="142" spans="1:8" s="6" customFormat="1" ht="20.25" customHeight="1">
      <c r="A142" s="230"/>
      <c r="B142" s="230"/>
      <c r="C142" s="230"/>
      <c r="D142" s="230"/>
      <c r="E142" s="146" t="s">
        <v>356</v>
      </c>
      <c r="F142" s="53">
        <v>5</v>
      </c>
      <c r="G142" s="147">
        <v>475</v>
      </c>
      <c r="H142" s="53" t="s">
        <v>106</v>
      </c>
    </row>
    <row r="143" spans="1:8" s="6" customFormat="1" ht="20.25" customHeight="1">
      <c r="A143" s="230"/>
      <c r="B143" s="230"/>
      <c r="C143" s="230"/>
      <c r="D143" s="230"/>
      <c r="E143" s="146" t="s">
        <v>351</v>
      </c>
      <c r="F143" s="53">
        <v>30</v>
      </c>
      <c r="G143" s="147">
        <v>1425</v>
      </c>
      <c r="H143" s="53" t="s">
        <v>106</v>
      </c>
    </row>
    <row r="144" spans="1:8" s="6" customFormat="1" ht="20.25" customHeight="1">
      <c r="A144" s="230"/>
      <c r="B144" s="230"/>
      <c r="C144" s="230"/>
      <c r="D144" s="230"/>
      <c r="E144" s="146" t="s">
        <v>352</v>
      </c>
      <c r="F144" s="53">
        <v>2000</v>
      </c>
      <c r="G144" s="147">
        <v>296780</v>
      </c>
      <c r="H144" s="53" t="s">
        <v>353</v>
      </c>
    </row>
    <row r="145" spans="1:8" s="6" customFormat="1" ht="20.25" customHeight="1">
      <c r="A145" s="230"/>
      <c r="B145" s="230"/>
      <c r="C145" s="230"/>
      <c r="D145" s="230"/>
      <c r="E145" s="146" t="s">
        <v>274</v>
      </c>
      <c r="F145" s="53">
        <v>111</v>
      </c>
      <c r="G145" s="147">
        <v>42360</v>
      </c>
      <c r="H145" s="53" t="s">
        <v>106</v>
      </c>
    </row>
    <row r="146" spans="1:8" s="6" customFormat="1" ht="20.25" customHeight="1">
      <c r="A146" s="230"/>
      <c r="B146" s="230"/>
      <c r="C146" s="230"/>
      <c r="D146" s="230"/>
      <c r="E146" s="146" t="s">
        <v>357</v>
      </c>
      <c r="F146" s="53">
        <v>7</v>
      </c>
      <c r="G146" s="147">
        <v>3080</v>
      </c>
      <c r="H146" s="53" t="s">
        <v>106</v>
      </c>
    </row>
    <row r="147" spans="1:8" s="6" customFormat="1" ht="17.25" customHeight="1">
      <c r="A147" s="230"/>
      <c r="B147" s="230"/>
      <c r="C147" s="230"/>
      <c r="D147" s="230"/>
      <c r="E147" s="146" t="s">
        <v>354</v>
      </c>
      <c r="F147" s="53">
        <v>200</v>
      </c>
      <c r="G147" s="147">
        <v>28400</v>
      </c>
      <c r="H147" s="53" t="s">
        <v>353</v>
      </c>
    </row>
    <row r="148" spans="1:14" s="6" customFormat="1" ht="25.5" customHeight="1">
      <c r="A148" s="229">
        <v>22</v>
      </c>
      <c r="B148" s="229" t="s">
        <v>84</v>
      </c>
      <c r="C148" s="229" t="s">
        <v>85</v>
      </c>
      <c r="D148" s="229"/>
      <c r="E148" s="43"/>
      <c r="F148" s="44"/>
      <c r="G148" s="45"/>
      <c r="H148" s="46"/>
      <c r="I148" s="7"/>
      <c r="J148" s="7"/>
      <c r="K148" s="7"/>
      <c r="L148" s="7"/>
      <c r="M148" s="7"/>
      <c r="N148" s="7"/>
    </row>
    <row r="149" spans="1:14" s="6" customFormat="1" ht="22.5" customHeight="1">
      <c r="A149" s="230"/>
      <c r="B149" s="230"/>
      <c r="C149" s="230"/>
      <c r="D149" s="230"/>
      <c r="E149" s="43"/>
      <c r="F149" s="44"/>
      <c r="G149" s="45"/>
      <c r="H149" s="46"/>
      <c r="I149" s="7"/>
      <c r="J149" s="7"/>
      <c r="K149" s="7"/>
      <c r="L149" s="7"/>
      <c r="M149" s="7"/>
      <c r="N149" s="7"/>
    </row>
    <row r="150" spans="1:14" s="6" customFormat="1" ht="22.5" customHeight="1">
      <c r="A150" s="230"/>
      <c r="B150" s="230"/>
      <c r="C150" s="230"/>
      <c r="D150" s="230"/>
      <c r="E150" s="43"/>
      <c r="F150" s="44"/>
      <c r="G150" s="45"/>
      <c r="H150" s="46"/>
      <c r="I150" s="7"/>
      <c r="J150" s="7"/>
      <c r="K150" s="7"/>
      <c r="L150" s="7"/>
      <c r="M150" s="7"/>
      <c r="N150" s="7"/>
    </row>
    <row r="151" spans="1:14" s="6" customFormat="1" ht="30" customHeight="1">
      <c r="A151" s="231"/>
      <c r="B151" s="231"/>
      <c r="C151" s="231"/>
      <c r="D151" s="231"/>
      <c r="E151" s="43"/>
      <c r="F151" s="44"/>
      <c r="G151" s="45"/>
      <c r="H151" s="46"/>
      <c r="I151" s="14"/>
      <c r="J151" s="13"/>
      <c r="K151" s="13"/>
      <c r="L151" s="7"/>
      <c r="M151" s="13"/>
      <c r="N151" s="7"/>
    </row>
    <row r="152" spans="1:14" s="6" customFormat="1" ht="30" customHeight="1">
      <c r="A152" s="229">
        <v>23</v>
      </c>
      <c r="B152" s="229" t="s">
        <v>86</v>
      </c>
      <c r="C152" s="229" t="s">
        <v>87</v>
      </c>
      <c r="D152" s="229" t="s">
        <v>32</v>
      </c>
      <c r="E152" s="90" t="s">
        <v>109</v>
      </c>
      <c r="F152" s="144" t="s">
        <v>195</v>
      </c>
      <c r="G152" s="149">
        <v>4950</v>
      </c>
      <c r="H152" s="144" t="s">
        <v>106</v>
      </c>
      <c r="I152" s="14"/>
      <c r="J152" s="13"/>
      <c r="K152" s="13"/>
      <c r="L152" s="7"/>
      <c r="M152" s="13"/>
      <c r="N152" s="7"/>
    </row>
    <row r="153" spans="1:14" s="6" customFormat="1" ht="30" customHeight="1">
      <c r="A153" s="230"/>
      <c r="B153" s="230"/>
      <c r="C153" s="230"/>
      <c r="D153" s="230"/>
      <c r="E153" s="55" t="s">
        <v>409</v>
      </c>
      <c r="F153" s="144" t="s">
        <v>203</v>
      </c>
      <c r="G153" s="149">
        <v>2570</v>
      </c>
      <c r="H153" s="144" t="s">
        <v>106</v>
      </c>
      <c r="I153" s="14"/>
      <c r="J153" s="13"/>
      <c r="K153" s="13"/>
      <c r="L153" s="7"/>
      <c r="M153" s="13"/>
      <c r="N153" s="7"/>
    </row>
    <row r="154" spans="1:8" s="6" customFormat="1" ht="32.25" customHeight="1">
      <c r="A154" s="231"/>
      <c r="B154" s="231"/>
      <c r="C154" s="231"/>
      <c r="D154" s="231"/>
      <c r="E154" s="55" t="s">
        <v>410</v>
      </c>
      <c r="F154" s="144" t="s">
        <v>411</v>
      </c>
      <c r="G154" s="149">
        <v>120</v>
      </c>
      <c r="H154" s="144" t="s">
        <v>106</v>
      </c>
    </row>
    <row r="155" spans="1:8" s="6" customFormat="1" ht="33" customHeight="1">
      <c r="A155" s="15">
        <v>24</v>
      </c>
      <c r="B155" s="15" t="s">
        <v>88</v>
      </c>
      <c r="C155" s="15" t="s">
        <v>89</v>
      </c>
      <c r="D155" s="15" t="s">
        <v>33</v>
      </c>
      <c r="E155" s="54"/>
      <c r="F155" s="91"/>
      <c r="G155" s="95"/>
      <c r="H155" s="93"/>
    </row>
    <row r="156" spans="1:8" s="6" customFormat="1" ht="21.75" customHeight="1">
      <c r="A156" s="229">
        <v>25</v>
      </c>
      <c r="B156" s="229" t="s">
        <v>90</v>
      </c>
      <c r="C156" s="229" t="s">
        <v>91</v>
      </c>
      <c r="D156" s="229" t="s">
        <v>33</v>
      </c>
      <c r="E156" s="33" t="s">
        <v>170</v>
      </c>
      <c r="F156" s="42" t="s">
        <v>171</v>
      </c>
      <c r="G156" s="42">
        <v>668.26</v>
      </c>
      <c r="H156" s="42" t="s">
        <v>106</v>
      </c>
    </row>
    <row r="157" spans="1:8" s="6" customFormat="1" ht="15.75" customHeight="1">
      <c r="A157" s="230"/>
      <c r="B157" s="230"/>
      <c r="C157" s="230"/>
      <c r="D157" s="230"/>
      <c r="E157" s="33" t="s">
        <v>172</v>
      </c>
      <c r="F157" s="42" t="s">
        <v>173</v>
      </c>
      <c r="G157" s="42">
        <v>908.87</v>
      </c>
      <c r="H157" s="42" t="s">
        <v>106</v>
      </c>
    </row>
    <row r="158" spans="1:8" s="6" customFormat="1" ht="15.75" customHeight="1">
      <c r="A158" s="230"/>
      <c r="B158" s="230"/>
      <c r="C158" s="230"/>
      <c r="D158" s="230"/>
      <c r="E158" s="33" t="s">
        <v>174</v>
      </c>
      <c r="F158" s="42" t="s">
        <v>169</v>
      </c>
      <c r="G158" s="42">
        <v>789.42</v>
      </c>
      <c r="H158" s="42" t="s">
        <v>106</v>
      </c>
    </row>
    <row r="159" spans="1:8" s="6" customFormat="1" ht="15.75" customHeight="1">
      <c r="A159" s="230"/>
      <c r="B159" s="230"/>
      <c r="C159" s="230"/>
      <c r="D159" s="231"/>
      <c r="E159" s="33" t="s">
        <v>175</v>
      </c>
      <c r="F159" s="42" t="s">
        <v>176</v>
      </c>
      <c r="G159" s="42">
        <v>4869.23</v>
      </c>
      <c r="H159" s="42" t="s">
        <v>106</v>
      </c>
    </row>
    <row r="160" spans="1:8" s="6" customFormat="1" ht="27.75" customHeight="1">
      <c r="A160" s="229">
        <v>26</v>
      </c>
      <c r="B160" s="229" t="s">
        <v>92</v>
      </c>
      <c r="C160" s="229" t="s">
        <v>93</v>
      </c>
      <c r="D160" s="229" t="s">
        <v>32</v>
      </c>
      <c r="E160" s="150" t="s">
        <v>417</v>
      </c>
      <c r="F160" s="113">
        <v>32</v>
      </c>
      <c r="G160" s="151">
        <v>817.54</v>
      </c>
      <c r="H160" s="112" t="s">
        <v>136</v>
      </c>
    </row>
    <row r="161" spans="1:8" s="6" customFormat="1" ht="27.75" customHeight="1">
      <c r="A161" s="230"/>
      <c r="B161" s="230"/>
      <c r="C161" s="230"/>
      <c r="D161" s="230"/>
      <c r="E161" s="150" t="s">
        <v>434</v>
      </c>
      <c r="F161" s="113">
        <v>48</v>
      </c>
      <c r="G161" s="151">
        <v>4131.66</v>
      </c>
      <c r="H161" s="112" t="s">
        <v>136</v>
      </c>
    </row>
    <row r="162" spans="1:8" s="6" customFormat="1" ht="27.75" customHeight="1">
      <c r="A162" s="230"/>
      <c r="B162" s="230"/>
      <c r="C162" s="230"/>
      <c r="D162" s="230"/>
      <c r="E162" s="152" t="s">
        <v>186</v>
      </c>
      <c r="F162" s="101">
        <v>24.7</v>
      </c>
      <c r="G162" s="153">
        <v>1223.95</v>
      </c>
      <c r="H162" s="112" t="s">
        <v>136</v>
      </c>
    </row>
    <row r="163" spans="1:8" s="6" customFormat="1" ht="27.75" customHeight="1">
      <c r="A163" s="230"/>
      <c r="B163" s="230"/>
      <c r="C163" s="230"/>
      <c r="D163" s="230"/>
      <c r="E163" s="152" t="s">
        <v>113</v>
      </c>
      <c r="F163" s="101">
        <v>5144.53</v>
      </c>
      <c r="G163" s="153">
        <v>96816.43</v>
      </c>
      <c r="H163" s="112" t="s">
        <v>136</v>
      </c>
    </row>
    <row r="164" spans="1:8" s="6" customFormat="1" ht="27.75" customHeight="1">
      <c r="A164" s="230"/>
      <c r="B164" s="230"/>
      <c r="C164" s="230"/>
      <c r="D164" s="230"/>
      <c r="E164" s="152" t="s">
        <v>412</v>
      </c>
      <c r="F164" s="101">
        <v>29.152</v>
      </c>
      <c r="G164" s="153">
        <v>1493.18</v>
      </c>
      <c r="H164" s="112" t="s">
        <v>136</v>
      </c>
    </row>
    <row r="165" spans="1:8" s="6" customFormat="1" ht="27.75" customHeight="1">
      <c r="A165" s="230"/>
      <c r="B165" s="230"/>
      <c r="C165" s="230"/>
      <c r="D165" s="230"/>
      <c r="E165" s="152" t="s">
        <v>424</v>
      </c>
      <c r="F165" s="153">
        <v>1077</v>
      </c>
      <c r="G165" s="101">
        <v>23616.47</v>
      </c>
      <c r="H165" s="112" t="s">
        <v>136</v>
      </c>
    </row>
    <row r="166" spans="1:8" s="6" customFormat="1" ht="27.75" customHeight="1">
      <c r="A166" s="230"/>
      <c r="B166" s="230"/>
      <c r="C166" s="230"/>
      <c r="D166" s="230"/>
      <c r="E166" s="152" t="s">
        <v>425</v>
      </c>
      <c r="F166" s="154">
        <v>39</v>
      </c>
      <c r="G166" s="153">
        <v>16585</v>
      </c>
      <c r="H166" s="112" t="s">
        <v>136</v>
      </c>
    </row>
    <row r="167" spans="1:8" s="6" customFormat="1" ht="27.75" customHeight="1">
      <c r="A167" s="230"/>
      <c r="B167" s="230"/>
      <c r="C167" s="230"/>
      <c r="D167" s="230"/>
      <c r="E167" s="155" t="s">
        <v>435</v>
      </c>
      <c r="F167" s="40">
        <v>1205.5</v>
      </c>
      <c r="G167" s="40">
        <v>65521.67</v>
      </c>
      <c r="H167" s="112" t="s">
        <v>136</v>
      </c>
    </row>
    <row r="168" spans="1:8" s="6" customFormat="1" ht="27.75" customHeight="1">
      <c r="A168" s="230"/>
      <c r="B168" s="230"/>
      <c r="C168" s="230"/>
      <c r="D168" s="230"/>
      <c r="E168" s="155" t="s">
        <v>186</v>
      </c>
      <c r="F168" s="40">
        <v>1448.8</v>
      </c>
      <c r="G168" s="40">
        <v>83563.58</v>
      </c>
      <c r="H168" s="112" t="s">
        <v>136</v>
      </c>
    </row>
    <row r="169" spans="1:8" s="6" customFormat="1" ht="29.25" customHeight="1">
      <c r="A169" s="229">
        <v>27</v>
      </c>
      <c r="B169" s="229" t="s">
        <v>94</v>
      </c>
      <c r="C169" s="229" t="s">
        <v>95</v>
      </c>
      <c r="D169" s="229" t="s">
        <v>33</v>
      </c>
      <c r="E169" s="139" t="s">
        <v>471</v>
      </c>
      <c r="F169" s="42" t="s">
        <v>450</v>
      </c>
      <c r="G169" s="42">
        <v>5469.15</v>
      </c>
      <c r="H169" s="46" t="s">
        <v>468</v>
      </c>
    </row>
    <row r="170" spans="1:8" s="6" customFormat="1" ht="29.25" customHeight="1">
      <c r="A170" s="230"/>
      <c r="B170" s="230"/>
      <c r="C170" s="230"/>
      <c r="D170" s="230"/>
      <c r="E170" s="40" t="s">
        <v>449</v>
      </c>
      <c r="F170" s="42">
        <v>60</v>
      </c>
      <c r="G170" s="42">
        <v>3279.66</v>
      </c>
      <c r="H170" s="46" t="s">
        <v>468</v>
      </c>
    </row>
    <row r="171" spans="1:8" s="6" customFormat="1" ht="24" customHeight="1">
      <c r="A171" s="230"/>
      <c r="B171" s="230"/>
      <c r="C171" s="230"/>
      <c r="D171" s="230"/>
      <c r="E171" s="40" t="s">
        <v>441</v>
      </c>
      <c r="F171" s="42" t="s">
        <v>479</v>
      </c>
      <c r="G171" s="113">
        <v>2742.73</v>
      </c>
      <c r="H171" s="46" t="s">
        <v>136</v>
      </c>
    </row>
    <row r="172" spans="1:8" s="6" customFormat="1" ht="27.75" customHeight="1">
      <c r="A172" s="229">
        <v>28</v>
      </c>
      <c r="B172" s="229" t="s">
        <v>96</v>
      </c>
      <c r="C172" s="229" t="s">
        <v>97</v>
      </c>
      <c r="D172" s="229" t="s">
        <v>31</v>
      </c>
      <c r="E172" s="102" t="s">
        <v>227</v>
      </c>
      <c r="F172" s="156" t="s">
        <v>235</v>
      </c>
      <c r="G172" s="100">
        <v>2889.90024</v>
      </c>
      <c r="H172" s="101" t="s">
        <v>101</v>
      </c>
    </row>
    <row r="173" spans="1:8" s="6" customFormat="1" ht="27.75" customHeight="1">
      <c r="A173" s="230"/>
      <c r="B173" s="230"/>
      <c r="C173" s="230"/>
      <c r="D173" s="230"/>
      <c r="E173" s="104" t="s">
        <v>229</v>
      </c>
      <c r="F173" s="156" t="s">
        <v>221</v>
      </c>
      <c r="G173" s="100">
        <v>3623.9581799999996</v>
      </c>
      <c r="H173" s="101" t="s">
        <v>101</v>
      </c>
    </row>
    <row r="174" spans="1:8" s="6" customFormat="1" ht="27.75" customHeight="1">
      <c r="A174" s="230"/>
      <c r="B174" s="230"/>
      <c r="C174" s="230"/>
      <c r="D174" s="230"/>
      <c r="E174" s="105" t="s">
        <v>210</v>
      </c>
      <c r="F174" s="156" t="s">
        <v>236</v>
      </c>
      <c r="G174" s="100">
        <v>16484.42772</v>
      </c>
      <c r="H174" s="101" t="s">
        <v>99</v>
      </c>
    </row>
    <row r="175" spans="1:8" s="6" customFormat="1" ht="27.75" customHeight="1">
      <c r="A175" s="230"/>
      <c r="B175" s="230"/>
      <c r="C175" s="230"/>
      <c r="D175" s="230"/>
      <c r="E175" s="106" t="s">
        <v>216</v>
      </c>
      <c r="F175" s="156" t="s">
        <v>237</v>
      </c>
      <c r="G175" s="100">
        <v>159678.17288999996</v>
      </c>
      <c r="H175" s="101" t="s">
        <v>99</v>
      </c>
    </row>
    <row r="176" spans="1:8" s="6" customFormat="1" ht="26.25" customHeight="1">
      <c r="A176" s="230"/>
      <c r="B176" s="230"/>
      <c r="C176" s="230"/>
      <c r="D176" s="230"/>
      <c r="E176" s="107" t="s">
        <v>233</v>
      </c>
      <c r="F176" s="156" t="s">
        <v>238</v>
      </c>
      <c r="G176" s="100">
        <v>33892.216649999995</v>
      </c>
      <c r="H176" s="101" t="s">
        <v>99</v>
      </c>
    </row>
    <row r="177" spans="1:8" s="6" customFormat="1" ht="39" customHeight="1">
      <c r="A177" s="229">
        <v>29</v>
      </c>
      <c r="B177" s="229" t="s">
        <v>0</v>
      </c>
      <c r="C177" s="229" t="s">
        <v>1</v>
      </c>
      <c r="D177" s="229"/>
      <c r="E177" s="55"/>
      <c r="F177" s="91"/>
      <c r="G177" s="95"/>
      <c r="H177" s="93"/>
    </row>
    <row r="178" spans="1:8" s="6" customFormat="1" ht="39" customHeight="1">
      <c r="A178" s="230"/>
      <c r="B178" s="230"/>
      <c r="C178" s="230"/>
      <c r="D178" s="230"/>
      <c r="E178" s="90"/>
      <c r="F178" s="41"/>
      <c r="G178" s="48"/>
      <c r="H178" s="42"/>
    </row>
    <row r="179" spans="1:8" s="6" customFormat="1" ht="18" customHeight="1">
      <c r="A179" s="230"/>
      <c r="B179" s="230"/>
      <c r="C179" s="230"/>
      <c r="D179" s="230"/>
      <c r="E179" s="90"/>
      <c r="F179" s="41"/>
      <c r="G179" s="48"/>
      <c r="H179" s="42"/>
    </row>
    <row r="180" spans="1:8" s="6" customFormat="1" ht="33" customHeight="1" hidden="1">
      <c r="A180" s="230"/>
      <c r="B180" s="230"/>
      <c r="C180" s="230"/>
      <c r="D180" s="230"/>
      <c r="E180" s="56"/>
      <c r="F180" s="92"/>
      <c r="G180" s="96"/>
      <c r="H180" s="94"/>
    </row>
    <row r="181" spans="1:8" s="6" customFormat="1" ht="24.75" customHeight="1" hidden="1">
      <c r="A181" s="230"/>
      <c r="B181" s="230"/>
      <c r="C181" s="230"/>
      <c r="D181" s="230"/>
      <c r="E181" s="56"/>
      <c r="F181" s="92"/>
      <c r="G181" s="96"/>
      <c r="H181" s="94"/>
    </row>
    <row r="182" spans="1:8" s="6" customFormat="1" ht="21.75" customHeight="1" hidden="1">
      <c r="A182" s="230"/>
      <c r="B182" s="230"/>
      <c r="C182" s="230"/>
      <c r="D182" s="230"/>
      <c r="E182" s="56"/>
      <c r="F182" s="92"/>
      <c r="G182" s="96"/>
      <c r="H182" s="94"/>
    </row>
    <row r="183" spans="1:8" s="6" customFormat="1" ht="24" customHeight="1" hidden="1">
      <c r="A183" s="231"/>
      <c r="B183" s="231"/>
      <c r="C183" s="231"/>
      <c r="D183" s="231"/>
      <c r="E183" s="56"/>
      <c r="F183" s="92"/>
      <c r="G183" s="96"/>
      <c r="H183" s="94"/>
    </row>
    <row r="184" spans="1:8" s="6" customFormat="1" ht="39" customHeight="1">
      <c r="A184" s="20">
        <v>30</v>
      </c>
      <c r="B184" s="18" t="s">
        <v>2</v>
      </c>
      <c r="C184" s="18" t="s">
        <v>3</v>
      </c>
      <c r="D184" s="19"/>
      <c r="E184" s="57"/>
      <c r="F184" s="58"/>
      <c r="G184" s="59"/>
      <c r="H184" s="60"/>
    </row>
    <row r="185" spans="1:8" s="6" customFormat="1" ht="39" customHeight="1">
      <c r="A185" s="229">
        <v>31</v>
      </c>
      <c r="B185" s="229" t="s">
        <v>4</v>
      </c>
      <c r="C185" s="229" t="s">
        <v>58</v>
      </c>
      <c r="D185" s="229" t="s">
        <v>33</v>
      </c>
      <c r="E185" s="73" t="s">
        <v>295</v>
      </c>
      <c r="F185" s="134" t="s">
        <v>115</v>
      </c>
      <c r="G185" s="134">
        <v>10000</v>
      </c>
      <c r="H185" s="42" t="s">
        <v>106</v>
      </c>
    </row>
    <row r="186" spans="1:8" s="6" customFormat="1" ht="39" customHeight="1">
      <c r="A186" s="230"/>
      <c r="B186" s="230"/>
      <c r="C186" s="230"/>
      <c r="D186" s="230"/>
      <c r="E186" s="73" t="s">
        <v>296</v>
      </c>
      <c r="F186" s="134" t="s">
        <v>297</v>
      </c>
      <c r="G186" s="134">
        <v>1500</v>
      </c>
      <c r="H186" s="42" t="s">
        <v>106</v>
      </c>
    </row>
    <row r="187" spans="1:8" s="6" customFormat="1" ht="39" customHeight="1">
      <c r="A187" s="230"/>
      <c r="B187" s="230"/>
      <c r="C187" s="230"/>
      <c r="D187" s="230"/>
      <c r="E187" s="73" t="s">
        <v>282</v>
      </c>
      <c r="F187" s="134" t="s">
        <v>115</v>
      </c>
      <c r="G187" s="134">
        <v>5289</v>
      </c>
      <c r="H187" s="42" t="s">
        <v>106</v>
      </c>
    </row>
    <row r="188" spans="1:8" s="6" customFormat="1" ht="39" customHeight="1">
      <c r="A188" s="230"/>
      <c r="B188" s="230"/>
      <c r="C188" s="230"/>
      <c r="D188" s="230"/>
      <c r="E188" s="73" t="s">
        <v>298</v>
      </c>
      <c r="F188" s="134" t="s">
        <v>297</v>
      </c>
      <c r="G188" s="134">
        <v>7000</v>
      </c>
      <c r="H188" s="42" t="s">
        <v>106</v>
      </c>
    </row>
    <row r="189" spans="1:8" s="6" customFormat="1" ht="39" customHeight="1">
      <c r="A189" s="230"/>
      <c r="B189" s="230"/>
      <c r="C189" s="230"/>
      <c r="D189" s="230"/>
      <c r="E189" s="73" t="s">
        <v>278</v>
      </c>
      <c r="F189" s="133" t="s">
        <v>279</v>
      </c>
      <c r="G189" s="134">
        <v>12882.06</v>
      </c>
      <c r="H189" s="42" t="s">
        <v>106</v>
      </c>
    </row>
    <row r="190" spans="1:8" s="6" customFormat="1" ht="39" customHeight="1">
      <c r="A190" s="231"/>
      <c r="B190" s="231"/>
      <c r="C190" s="231"/>
      <c r="D190" s="231"/>
      <c r="E190" s="73" t="s">
        <v>299</v>
      </c>
      <c r="F190" s="134" t="s">
        <v>114</v>
      </c>
      <c r="G190" s="134">
        <v>368</v>
      </c>
      <c r="H190" s="42" t="s">
        <v>106</v>
      </c>
    </row>
    <row r="191" spans="1:8" s="6" customFormat="1" ht="33" customHeight="1">
      <c r="A191" s="229">
        <v>32</v>
      </c>
      <c r="B191" s="229" t="s">
        <v>5</v>
      </c>
      <c r="C191" s="229" t="s">
        <v>6</v>
      </c>
      <c r="D191" s="229" t="s">
        <v>32</v>
      </c>
      <c r="E191" s="157" t="s">
        <v>249</v>
      </c>
      <c r="F191" s="42" t="s">
        <v>263</v>
      </c>
      <c r="G191" s="134">
        <v>950</v>
      </c>
      <c r="H191" s="42" t="s">
        <v>106</v>
      </c>
    </row>
    <row r="192" spans="1:8" s="6" customFormat="1" ht="33" customHeight="1">
      <c r="A192" s="230"/>
      <c r="B192" s="230"/>
      <c r="C192" s="230"/>
      <c r="D192" s="230"/>
      <c r="E192" s="73" t="s">
        <v>278</v>
      </c>
      <c r="F192" s="133" t="s">
        <v>279</v>
      </c>
      <c r="G192" s="134">
        <v>12882.06</v>
      </c>
      <c r="H192" s="42" t="s">
        <v>106</v>
      </c>
    </row>
    <row r="193" spans="1:8" s="6" customFormat="1" ht="27" customHeight="1">
      <c r="A193" s="229">
        <v>33</v>
      </c>
      <c r="B193" s="229" t="s">
        <v>7</v>
      </c>
      <c r="C193" s="229" t="s">
        <v>8</v>
      </c>
      <c r="D193" s="229" t="s">
        <v>31</v>
      </c>
      <c r="E193" s="158" t="s">
        <v>239</v>
      </c>
      <c r="F193" s="159" t="s">
        <v>103</v>
      </c>
      <c r="G193" s="100">
        <v>48290.0014</v>
      </c>
      <c r="H193" s="101" t="s">
        <v>101</v>
      </c>
    </row>
    <row r="194" spans="1:8" s="6" customFormat="1" ht="27" customHeight="1">
      <c r="A194" s="230"/>
      <c r="B194" s="230"/>
      <c r="C194" s="230"/>
      <c r="D194" s="230"/>
      <c r="E194" s="102" t="s">
        <v>227</v>
      </c>
      <c r="F194" s="160" t="s">
        <v>240</v>
      </c>
      <c r="G194" s="100">
        <v>4816.5004</v>
      </c>
      <c r="H194" s="101" t="s">
        <v>101</v>
      </c>
    </row>
    <row r="195" spans="1:8" s="6" customFormat="1" ht="27" customHeight="1">
      <c r="A195" s="230"/>
      <c r="B195" s="230"/>
      <c r="C195" s="230"/>
      <c r="D195" s="230"/>
      <c r="E195" s="104" t="s">
        <v>229</v>
      </c>
      <c r="F195" s="160" t="s">
        <v>223</v>
      </c>
      <c r="G195" s="100">
        <v>6039.9303</v>
      </c>
      <c r="H195" s="101" t="s">
        <v>101</v>
      </c>
    </row>
    <row r="196" spans="1:8" s="6" customFormat="1" ht="27" customHeight="1">
      <c r="A196" s="230"/>
      <c r="B196" s="230"/>
      <c r="C196" s="230"/>
      <c r="D196" s="230"/>
      <c r="E196" s="105" t="s">
        <v>210</v>
      </c>
      <c r="F196" s="160" t="s">
        <v>241</v>
      </c>
      <c r="G196" s="100">
        <v>27474.046199999997</v>
      </c>
      <c r="H196" s="101" t="s">
        <v>99</v>
      </c>
    </row>
    <row r="197" spans="1:8" s="6" customFormat="1" ht="27" customHeight="1">
      <c r="A197" s="230"/>
      <c r="B197" s="230"/>
      <c r="C197" s="230"/>
      <c r="D197" s="230"/>
      <c r="E197" s="106" t="s">
        <v>216</v>
      </c>
      <c r="F197" s="160" t="s">
        <v>213</v>
      </c>
      <c r="G197" s="100">
        <v>266130.28815</v>
      </c>
      <c r="H197" s="101" t="s">
        <v>99</v>
      </c>
    </row>
    <row r="198" spans="1:8" s="6" customFormat="1" ht="24.75" customHeight="1">
      <c r="A198" s="230"/>
      <c r="B198" s="230"/>
      <c r="C198" s="230"/>
      <c r="D198" s="230"/>
      <c r="E198" s="107" t="s">
        <v>233</v>
      </c>
      <c r="F198" s="160" t="s">
        <v>242</v>
      </c>
      <c r="G198" s="100">
        <v>56487.027749999994</v>
      </c>
      <c r="H198" s="101" t="s">
        <v>99</v>
      </c>
    </row>
    <row r="199" spans="1:8" s="6" customFormat="1" ht="90">
      <c r="A199" s="20">
        <v>34</v>
      </c>
      <c r="B199" s="18" t="s">
        <v>9</v>
      </c>
      <c r="C199" s="18" t="s">
        <v>10</v>
      </c>
      <c r="D199" s="19"/>
      <c r="E199" s="33"/>
      <c r="F199" s="41"/>
      <c r="G199" s="41"/>
      <c r="H199" s="46"/>
    </row>
    <row r="200" spans="1:8" s="6" customFormat="1" ht="33.75" customHeight="1">
      <c r="A200" s="15">
        <v>35</v>
      </c>
      <c r="B200" s="15" t="s">
        <v>11</v>
      </c>
      <c r="C200" s="15" t="s">
        <v>12</v>
      </c>
      <c r="D200" s="15" t="s">
        <v>32</v>
      </c>
      <c r="E200" s="73" t="s">
        <v>278</v>
      </c>
      <c r="F200" s="133" t="s">
        <v>279</v>
      </c>
      <c r="G200" s="134">
        <v>12882.06</v>
      </c>
      <c r="H200" s="42" t="s">
        <v>106</v>
      </c>
    </row>
    <row r="201" spans="1:8" s="6" customFormat="1" ht="36" customHeight="1">
      <c r="A201" s="15">
        <v>36</v>
      </c>
      <c r="B201" s="15" t="s">
        <v>13</v>
      </c>
      <c r="C201" s="15" t="s">
        <v>14</v>
      </c>
      <c r="D201" s="15" t="s">
        <v>32</v>
      </c>
      <c r="E201" s="73" t="s">
        <v>278</v>
      </c>
      <c r="F201" s="133" t="s">
        <v>279</v>
      </c>
      <c r="G201" s="134">
        <v>12882.06</v>
      </c>
      <c r="H201" s="42" t="s">
        <v>106</v>
      </c>
    </row>
    <row r="202" spans="1:8" s="6" customFormat="1" ht="56.25" customHeight="1">
      <c r="A202" s="15">
        <v>37</v>
      </c>
      <c r="B202" s="15" t="s">
        <v>15</v>
      </c>
      <c r="C202" s="15" t="s">
        <v>16</v>
      </c>
      <c r="D202" s="15"/>
      <c r="E202" s="90"/>
      <c r="F202" s="39"/>
      <c r="G202" s="63"/>
      <c r="H202" s="46"/>
    </row>
    <row r="203" spans="1:8" s="6" customFormat="1" ht="30.75" customHeight="1">
      <c r="A203" s="229">
        <v>38</v>
      </c>
      <c r="B203" s="229" t="s">
        <v>17</v>
      </c>
      <c r="C203" s="229" t="s">
        <v>18</v>
      </c>
      <c r="D203" s="229"/>
      <c r="E203" s="109" t="s">
        <v>129</v>
      </c>
      <c r="F203" s="109">
        <v>66.01</v>
      </c>
      <c r="G203" s="111">
        <v>16015.27</v>
      </c>
      <c r="H203" s="112" t="s">
        <v>128</v>
      </c>
    </row>
    <row r="204" spans="1:8" s="6" customFormat="1" ht="24" customHeight="1">
      <c r="A204" s="230"/>
      <c r="B204" s="230"/>
      <c r="C204" s="230"/>
      <c r="D204" s="230"/>
      <c r="E204" s="109" t="s">
        <v>133</v>
      </c>
      <c r="F204" s="125">
        <v>445</v>
      </c>
      <c r="G204" s="111">
        <v>1033.5</v>
      </c>
      <c r="H204" s="112" t="s">
        <v>128</v>
      </c>
    </row>
    <row r="205" spans="1:8" s="6" customFormat="1" ht="24" customHeight="1">
      <c r="A205" s="230"/>
      <c r="B205" s="230"/>
      <c r="C205" s="230"/>
      <c r="D205" s="230"/>
      <c r="E205" s="109" t="s">
        <v>130</v>
      </c>
      <c r="F205" s="110">
        <v>6</v>
      </c>
      <c r="G205" s="111">
        <v>4618.9</v>
      </c>
      <c r="H205" s="112" t="s">
        <v>128</v>
      </c>
    </row>
    <row r="206" spans="1:8" s="6" customFormat="1" ht="24.75" customHeight="1">
      <c r="A206" s="230"/>
      <c r="B206" s="230"/>
      <c r="C206" s="230"/>
      <c r="D206" s="230"/>
      <c r="E206" s="109" t="s">
        <v>485</v>
      </c>
      <c r="F206" s="110">
        <v>167</v>
      </c>
      <c r="G206" s="111">
        <v>1882.09</v>
      </c>
      <c r="H206" s="112" t="s">
        <v>128</v>
      </c>
    </row>
    <row r="207" spans="1:8" s="6" customFormat="1" ht="25.5" customHeight="1">
      <c r="A207" s="230"/>
      <c r="B207" s="230"/>
      <c r="C207" s="230"/>
      <c r="D207" s="230"/>
      <c r="E207" s="109" t="s">
        <v>210</v>
      </c>
      <c r="F207" s="110">
        <v>143</v>
      </c>
      <c r="G207" s="111">
        <v>8490.55</v>
      </c>
      <c r="H207" s="112" t="s">
        <v>110</v>
      </c>
    </row>
    <row r="208" spans="1:8" s="6" customFormat="1" ht="21" customHeight="1">
      <c r="A208" s="231"/>
      <c r="B208" s="231"/>
      <c r="C208" s="231"/>
      <c r="D208" s="231"/>
      <c r="E208" s="109" t="s">
        <v>113</v>
      </c>
      <c r="F208" s="110">
        <v>173.92</v>
      </c>
      <c r="G208" s="111">
        <v>4502.39</v>
      </c>
      <c r="H208" s="112" t="s">
        <v>128</v>
      </c>
    </row>
    <row r="209" spans="1:8" s="6" customFormat="1" ht="30.75" customHeight="1">
      <c r="A209" s="229">
        <v>39</v>
      </c>
      <c r="B209" s="229" t="s">
        <v>19</v>
      </c>
      <c r="C209" s="229" t="s">
        <v>20</v>
      </c>
      <c r="D209" s="229" t="s">
        <v>32</v>
      </c>
      <c r="E209" s="73" t="s">
        <v>299</v>
      </c>
      <c r="F209" s="134" t="s">
        <v>115</v>
      </c>
      <c r="G209" s="134">
        <v>184</v>
      </c>
      <c r="H209" s="42" t="s">
        <v>106</v>
      </c>
    </row>
    <row r="210" spans="1:8" s="6" customFormat="1" ht="30.75" customHeight="1">
      <c r="A210" s="230"/>
      <c r="B210" s="230"/>
      <c r="C210" s="230"/>
      <c r="D210" s="230"/>
      <c r="E210" s="73" t="s">
        <v>300</v>
      </c>
      <c r="F210" s="134" t="s">
        <v>114</v>
      </c>
      <c r="G210" s="134">
        <v>34096</v>
      </c>
      <c r="H210" s="42" t="s">
        <v>106</v>
      </c>
    </row>
    <row r="211" spans="1:8" s="6" customFormat="1" ht="30.75" customHeight="1">
      <c r="A211" s="230"/>
      <c r="B211" s="230"/>
      <c r="C211" s="230"/>
      <c r="D211" s="230"/>
      <c r="E211" s="73" t="s">
        <v>301</v>
      </c>
      <c r="F211" s="134" t="s">
        <v>302</v>
      </c>
      <c r="G211" s="134">
        <v>2976</v>
      </c>
      <c r="H211" s="42" t="s">
        <v>106</v>
      </c>
    </row>
    <row r="212" spans="1:8" s="6" customFormat="1" ht="30.75" customHeight="1">
      <c r="A212" s="230"/>
      <c r="B212" s="230"/>
      <c r="C212" s="230"/>
      <c r="D212" s="230"/>
      <c r="E212" s="73" t="s">
        <v>303</v>
      </c>
      <c r="F212" s="134" t="s">
        <v>191</v>
      </c>
      <c r="G212" s="134">
        <v>24576</v>
      </c>
      <c r="H212" s="42" t="s">
        <v>106</v>
      </c>
    </row>
    <row r="213" spans="1:8" s="6" customFormat="1" ht="24.75" customHeight="1">
      <c r="A213" s="230"/>
      <c r="B213" s="230"/>
      <c r="C213" s="230"/>
      <c r="D213" s="230"/>
      <c r="E213" s="73" t="s">
        <v>278</v>
      </c>
      <c r="F213" s="133" t="s">
        <v>279</v>
      </c>
      <c r="G213" s="134">
        <v>12882.06</v>
      </c>
      <c r="H213" s="42" t="s">
        <v>106</v>
      </c>
    </row>
    <row r="214" spans="1:8" s="6" customFormat="1" ht="25.5" customHeight="1">
      <c r="A214" s="231"/>
      <c r="B214" s="231"/>
      <c r="C214" s="231"/>
      <c r="D214" s="231"/>
      <c r="E214" s="73" t="s">
        <v>304</v>
      </c>
      <c r="F214" s="134" t="s">
        <v>305</v>
      </c>
      <c r="G214" s="134">
        <v>17161.2</v>
      </c>
      <c r="H214" s="42" t="s">
        <v>106</v>
      </c>
    </row>
    <row r="215" spans="1:8" ht="12.75">
      <c r="A215" s="26" t="s">
        <v>30</v>
      </c>
      <c r="B215" s="26"/>
      <c r="C215" s="26"/>
      <c r="D215" s="26"/>
      <c r="F215" s="64"/>
      <c r="G215" s="64"/>
      <c r="H215" s="65"/>
    </row>
    <row r="216" spans="1:8" ht="12.75">
      <c r="A216" s="27"/>
      <c r="B216" s="26"/>
      <c r="C216" s="26"/>
      <c r="D216" s="26"/>
      <c r="F216" s="64"/>
      <c r="G216" s="64"/>
      <c r="H216" s="65"/>
    </row>
    <row r="217" spans="1:8" ht="12.75">
      <c r="A217" s="26"/>
      <c r="B217" s="26"/>
      <c r="C217" s="26"/>
      <c r="D217" s="26"/>
      <c r="F217" s="64"/>
      <c r="G217" s="64"/>
      <c r="H217" s="65"/>
    </row>
    <row r="218" spans="1:8" ht="12.75">
      <c r="A218" s="26" t="s">
        <v>29</v>
      </c>
      <c r="B218" s="26"/>
      <c r="C218" s="26"/>
      <c r="D218" s="26"/>
      <c r="F218" s="64"/>
      <c r="G218" s="64"/>
      <c r="H218" s="65"/>
    </row>
    <row r="219" spans="1:3" ht="12.75">
      <c r="A219" s="24"/>
      <c r="B219" s="24"/>
      <c r="C219" s="24"/>
    </row>
    <row r="220" spans="1:3" ht="12.75">
      <c r="A220" s="24"/>
      <c r="B220" s="24"/>
      <c r="C220" s="24"/>
    </row>
    <row r="221" spans="1:3" ht="12.75">
      <c r="A221" s="24"/>
      <c r="B221" s="24"/>
      <c r="C221" s="24"/>
    </row>
    <row r="222" spans="1:3" ht="12.75">
      <c r="A222" s="24"/>
      <c r="B222" s="24"/>
      <c r="C222" s="24"/>
    </row>
    <row r="223" spans="1:3" ht="12.75">
      <c r="A223" s="24"/>
      <c r="B223" s="24"/>
      <c r="C223" s="24"/>
    </row>
    <row r="224" spans="1:3" ht="12.75">
      <c r="A224" s="24"/>
      <c r="B224" s="24"/>
      <c r="C224" s="24"/>
    </row>
    <row r="225" spans="1:3" ht="12.75">
      <c r="A225" s="24"/>
      <c r="B225" s="24"/>
      <c r="C225" s="24"/>
    </row>
    <row r="226" spans="1:3" ht="12.75">
      <c r="A226" s="24"/>
      <c r="B226" s="24"/>
      <c r="C226" s="24"/>
    </row>
    <row r="227" spans="1:3" ht="12.75">
      <c r="A227" s="24"/>
      <c r="B227" s="24"/>
      <c r="C227" s="24"/>
    </row>
    <row r="228" spans="1:3" ht="12.75">
      <c r="A228" s="24"/>
      <c r="B228" s="24"/>
      <c r="C228" s="24"/>
    </row>
    <row r="229" spans="1:3" ht="12.75">
      <c r="A229" s="24"/>
      <c r="B229" s="24"/>
      <c r="C229" s="24"/>
    </row>
    <row r="230" spans="1:3" ht="12.75">
      <c r="A230" s="24"/>
      <c r="B230" s="24"/>
      <c r="C230" s="24"/>
    </row>
    <row r="231" spans="1:3" ht="12.75">
      <c r="A231" s="24"/>
      <c r="B231" s="24"/>
      <c r="C231" s="24"/>
    </row>
    <row r="232" spans="1:3" ht="12.75">
      <c r="A232" s="24"/>
      <c r="B232" s="24"/>
      <c r="C232" s="24"/>
    </row>
  </sheetData>
  <sheetProtection/>
  <mergeCells count="138">
    <mergeCell ref="A172:A176"/>
    <mergeCell ref="D191:D192"/>
    <mergeCell ref="D193:D198"/>
    <mergeCell ref="C193:C198"/>
    <mergeCell ref="A177:A183"/>
    <mergeCell ref="B177:B183"/>
    <mergeCell ref="A185:A190"/>
    <mergeCell ref="D185:D190"/>
    <mergeCell ref="B185:B190"/>
    <mergeCell ref="C185:C190"/>
    <mergeCell ref="A191:A192"/>
    <mergeCell ref="C191:C192"/>
    <mergeCell ref="A100:A108"/>
    <mergeCell ref="C100:C108"/>
    <mergeCell ref="A125:A132"/>
    <mergeCell ref="A137:A147"/>
    <mergeCell ref="A133:A136"/>
    <mergeCell ref="B191:B192"/>
    <mergeCell ref="B172:B176"/>
    <mergeCell ref="B137:B147"/>
    <mergeCell ref="A148:A151"/>
    <mergeCell ref="D82:D88"/>
    <mergeCell ref="A97:A99"/>
    <mergeCell ref="B97:B99"/>
    <mergeCell ref="D137:D147"/>
    <mergeCell ref="B109:B119"/>
    <mergeCell ref="C109:C119"/>
    <mergeCell ref="B133:B136"/>
    <mergeCell ref="B38:B51"/>
    <mergeCell ref="D67:D69"/>
    <mergeCell ref="C38:C51"/>
    <mergeCell ref="C67:C69"/>
    <mergeCell ref="D38:D51"/>
    <mergeCell ref="D29:D33"/>
    <mergeCell ref="A29:A33"/>
    <mergeCell ref="A12:H12"/>
    <mergeCell ref="A13:H13"/>
    <mergeCell ref="B29:B33"/>
    <mergeCell ref="C29:C33"/>
    <mergeCell ref="A4:H4"/>
    <mergeCell ref="A6:H6"/>
    <mergeCell ref="A5:H5"/>
    <mergeCell ref="A11:H11"/>
    <mergeCell ref="G82:G83"/>
    <mergeCell ref="A109:A119"/>
    <mergeCell ref="A34:A35"/>
    <mergeCell ref="A36:A37"/>
    <mergeCell ref="B67:B69"/>
    <mergeCell ref="B34:B35"/>
    <mergeCell ref="C34:C35"/>
    <mergeCell ref="D36:D37"/>
    <mergeCell ref="B36:B37"/>
    <mergeCell ref="C36:C37"/>
    <mergeCell ref="C203:C208"/>
    <mergeCell ref="D203:D208"/>
    <mergeCell ref="H82:H83"/>
    <mergeCell ref="A120:A124"/>
    <mergeCell ref="B120:B124"/>
    <mergeCell ref="C120:C124"/>
    <mergeCell ref="D120:D124"/>
    <mergeCell ref="C156:C159"/>
    <mergeCell ref="E82:E83"/>
    <mergeCell ref="F82:F83"/>
    <mergeCell ref="A193:A198"/>
    <mergeCell ref="B193:B198"/>
    <mergeCell ref="A203:A208"/>
    <mergeCell ref="B203:B208"/>
    <mergeCell ref="A209:A214"/>
    <mergeCell ref="B209:B214"/>
    <mergeCell ref="C209:C214"/>
    <mergeCell ref="D209:D214"/>
    <mergeCell ref="C177:C183"/>
    <mergeCell ref="D177:D183"/>
    <mergeCell ref="D34:D35"/>
    <mergeCell ref="A169:A171"/>
    <mergeCell ref="B169:B171"/>
    <mergeCell ref="C160:C168"/>
    <mergeCell ref="B156:B159"/>
    <mergeCell ref="D109:D119"/>
    <mergeCell ref="C70:C81"/>
    <mergeCell ref="A38:A51"/>
    <mergeCell ref="A17:A22"/>
    <mergeCell ref="B17:B22"/>
    <mergeCell ref="C17:C22"/>
    <mergeCell ref="D17:D22"/>
    <mergeCell ref="D133:D136"/>
    <mergeCell ref="D160:D168"/>
    <mergeCell ref="D156:D159"/>
    <mergeCell ref="D100:D108"/>
    <mergeCell ref="D125:D132"/>
    <mergeCell ref="D52:D54"/>
    <mergeCell ref="C172:C176"/>
    <mergeCell ref="D172:D176"/>
    <mergeCell ref="D70:D81"/>
    <mergeCell ref="D169:D171"/>
    <mergeCell ref="D148:D151"/>
    <mergeCell ref="C137:C147"/>
    <mergeCell ref="D97:D99"/>
    <mergeCell ref="C125:C132"/>
    <mergeCell ref="C133:C136"/>
    <mergeCell ref="C169:C171"/>
    <mergeCell ref="A52:A54"/>
    <mergeCell ref="B52:B54"/>
    <mergeCell ref="C52:C54"/>
    <mergeCell ref="A67:A69"/>
    <mergeCell ref="C97:C99"/>
    <mergeCell ref="B100:B108"/>
    <mergeCell ref="A82:A88"/>
    <mergeCell ref="B82:B88"/>
    <mergeCell ref="C82:C88"/>
    <mergeCell ref="C152:C154"/>
    <mergeCell ref="D152:D154"/>
    <mergeCell ref="B148:B151"/>
    <mergeCell ref="C148:C151"/>
    <mergeCell ref="A70:A81"/>
    <mergeCell ref="B70:B81"/>
    <mergeCell ref="B160:B168"/>
    <mergeCell ref="A152:A154"/>
    <mergeCell ref="B152:B154"/>
    <mergeCell ref="B125:B132"/>
    <mergeCell ref="A156:A159"/>
    <mergeCell ref="A160:A168"/>
    <mergeCell ref="A55:A57"/>
    <mergeCell ref="B55:B57"/>
    <mergeCell ref="C55:C57"/>
    <mergeCell ref="D55:D57"/>
    <mergeCell ref="A89:A96"/>
    <mergeCell ref="B89:B96"/>
    <mergeCell ref="C89:C96"/>
    <mergeCell ref="D89:D96"/>
    <mergeCell ref="A58:A66"/>
    <mergeCell ref="B58:B66"/>
    <mergeCell ref="C58:C66"/>
    <mergeCell ref="D58:D66"/>
    <mergeCell ref="A24:A28"/>
    <mergeCell ref="B24:B28"/>
    <mergeCell ref="C24:C28"/>
    <mergeCell ref="D24:D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Абдрахманов</cp:lastModifiedBy>
  <cp:lastPrinted>2015-07-24T04:46:52Z</cp:lastPrinted>
  <dcterms:created xsi:type="dcterms:W3CDTF">2012-02-10T12:30:27Z</dcterms:created>
  <dcterms:modified xsi:type="dcterms:W3CDTF">2015-07-24T04:48:44Z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