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8445" activeTab="0"/>
  </bookViews>
  <sheets>
    <sheet name="П-2 ФХД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<sst xmlns="http://schemas.openxmlformats.org/spreadsheetml/2006/main" count="53" uniqueCount="45">
  <si>
    <t>к приказу ФСТ России</t>
  </si>
  <si>
    <t>№ № пунктов</t>
  </si>
  <si>
    <t>2</t>
  </si>
  <si>
    <t>3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</si>
  <si>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</si>
  <si>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</si>
  <si>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</si>
  <si>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</si>
  <si>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</si>
  <si>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</si>
  <si>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</si>
  <si>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</si>
  <si>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</si>
  <si>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</si>
  <si>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</si>
  <si>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</si>
  <si>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</si>
  <si>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</si>
  <si>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</si>
  <si>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</si>
  <si>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</si>
  <si>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</si>
  <si>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</si>
  <si>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</si>
  <si>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</si>
  <si>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</si>
  <si>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</si>
  <si>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</si>
  <si>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</si>
  <si>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Приложение 2б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</si>
  <si>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</si>
  <si>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</si>
  <si>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</si>
  <si>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</si>
  <si>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</si>
  <si>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</si>
  <si>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</si>
  <si>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</si>
  <si>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</si>
  <si>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</si>
  <si>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</si>
  <si>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</si>
  <si>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</si>
  <si>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ОАО Челябинскгазком" на  2013 год (план)</t>
  </si>
  <si>
    <t>от "31" января 2011 г. № 36-Э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</si>
</sst>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</numFmts>
  <fonts count="8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1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49" fontId="1" fillId="0" borderId="2" xfId="17" applyNumberFormat="1" applyFont="1" applyFill="1" applyBorder="1" applyAlignment="1" applyProtection="1">
      <alignment horizontal="center" vertical="center" wrapText="1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3" xfId="17" applyNumberFormat="1" applyFont="1" applyFill="1" applyBorder="1" applyAlignment="1" applyProtection="1">
      <alignment vertical="center" wrapText="1"/>
      <protection/>
    </xf>
    <xf numFmtId="49" fontId="1" fillId="0" borderId="4" xfId="17" applyNumberFormat="1" applyFont="1" applyFill="1" applyBorder="1" applyAlignment="1" applyProtection="1">
      <alignment horizontal="center" vertical="center" wrapText="1"/>
      <protection/>
    </xf>
    <xf numFmtId="49" fontId="1" fillId="0" borderId="5" xfId="17" applyNumberFormat="1" applyFont="1" applyFill="1" applyBorder="1" applyAlignment="1" applyProtection="1">
      <alignment horizontal="center" vertical="center" wrapText="1"/>
      <protection/>
    </xf>
    <xf numFmtId="0" fontId="1" fillId="0" borderId="4" xfId="17" applyNumberFormat="1" applyFont="1" applyFill="1" applyBorder="1" applyAlignment="1" applyProtection="1">
      <alignment vertical="center" wrapText="1"/>
      <protection/>
    </xf>
    <xf numFmtId="0" fontId="1" fillId="0" borderId="4" xfId="17" applyNumberFormat="1" applyFont="1" applyFill="1" applyBorder="1" applyAlignment="1" applyProtection="1">
      <alignment horizontal="left" vertical="center" wrapText="1" indent="1"/>
      <protection/>
    </xf>
    <xf numFmtId="0" fontId="1" fillId="0" borderId="6" xfId="17" applyNumberFormat="1" applyFont="1" applyFill="1" applyBorder="1" applyAlignment="1" applyProtection="1">
      <alignment horizontal="left" vertical="center" wrapText="1" indent="1"/>
      <protection/>
    </xf>
    <xf numFmtId="49" fontId="1" fillId="0" borderId="6" xfId="17" applyNumberFormat="1" applyFont="1" applyFill="1" applyBorder="1" applyAlignment="1" applyProtection="1">
      <alignment horizontal="center" vertical="center" wrapText="1"/>
      <protection/>
    </xf>
    <xf numFmtId="49" fontId="1" fillId="0" borderId="7" xfId="17" applyNumberFormat="1" applyFont="1" applyFill="1" applyBorder="1" applyAlignment="1" applyProtection="1">
      <alignment horizontal="center" vertical="center" wrapText="1"/>
      <protection/>
    </xf>
    <xf numFmtId="49" fontId="1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49" fontId="1" fillId="0" borderId="8" xfId="17" applyNumberFormat="1" applyFont="1" applyFill="1" applyBorder="1" applyAlignment="1" applyProtection="1">
      <alignment horizontal="center" vertical="center" wrapText="1"/>
      <protection/>
    </xf>
    <xf numFmtId="49" fontId="1" fillId="0" borderId="9" xfId="1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11" xfId="17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1" fillId="0" borderId="4" xfId="17" applyNumberFormat="1" applyFont="1" applyFill="1" applyBorder="1" applyAlignment="1" applyProtection="1">
      <alignment horizontal="center" vertical="center" wrapText="1"/>
      <protection/>
    </xf>
    <xf numFmtId="164" fontId="1" fillId="0" borderId="0" xfId="17" applyNumberFormat="1" applyFont="1" applyFill="1" applyBorder="1" applyAlignment="1" applyProtection="1">
      <alignment vertical="center" wrapText="1"/>
      <protection/>
    </xf>
    <xf numFmtId="164" fontId="1" fillId="2" borderId="6" xfId="17" applyNumberFormat="1" applyFont="1" applyFill="1" applyBorder="1" applyAlignment="1" applyProtection="1">
      <alignment horizontal="center" vertical="center" wrapText="1"/>
      <protection/>
    </xf>
    <xf numFmtId="165" fontId="1" fillId="0" borderId="4" xfId="17" applyNumberFormat="1" applyFont="1" applyFill="1" applyBorder="1" applyAlignment="1" applyProtection="1">
      <alignment horizontal="center" vertical="center" wrapText="1"/>
      <protection/>
    </xf>
    <xf numFmtId="165" fontId="1" fillId="0" borderId="15" xfId="17" applyNumberFormat="1" applyFont="1" applyFill="1" applyBorder="1" applyAlignment="1" applyProtection="1">
      <alignment horizontal="center" vertical="center" wrapText="1"/>
      <protection/>
    </xf>
    <xf numFmtId="165" fontId="1" fillId="3" borderId="9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17" applyNumberFormat="1" applyFont="1" applyFill="1" applyBorder="1" applyAlignment="1" applyProtection="1">
      <alignment horizontal="left" vertical="center" wrapText="1"/>
      <protection/>
    </xf>
    <xf numFmtId="0" fontId="1" fillId="0" borderId="16" xfId="17" applyNumberFormat="1" applyFont="1" applyFill="1" applyBorder="1" applyAlignment="1" applyProtection="1">
      <alignment horizontal="center" vertical="center" wrapText="1"/>
      <protection/>
    </xf>
    <xf numFmtId="0" fontId="1" fillId="0" borderId="17" xfId="17" applyNumberFormat="1" applyFont="1" applyFill="1" applyBorder="1" applyAlignment="1" applyProtection="1">
      <alignment horizontal="center" vertical="center" wrapText="1"/>
      <protection/>
    </xf>
    <xf numFmtId="49" fontId="1" fillId="0" borderId="16" xfId="17" applyNumberFormat="1" applyFont="1" applyFill="1" applyBorder="1" applyAlignment="1" applyProtection="1">
      <alignment horizontal="center" vertical="center" wrapText="1"/>
      <protection/>
    </xf>
    <xf numFmtId="49" fontId="1" fillId="0" borderId="17" xfId="17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ФАКТ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3;&#1050;_&#1055;&#1088;&#1080;&#1083;&#1086;&#1078;&#1077;&#1085;&#1080;&#1077;%201_&#1041;&#1102;&#1076;&#1078;&#1077;&#1090;&#1085;&#1099;&#1077;%20&#1092;&#1086;&#1088;&#1084;&#1099;_2013_&#1072;&#1085;&#1072;&#1083;&#1080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&#1055;&#1072;&#1087;&#1082;&#1080;%20&#1087;&#1086;&#1076;&#1088;&#1072;&#1079;&#1076;&#1077;&#1083;&#1077;&#1085;&#1080;&#1081;\&#1055;&#1083;&#1072;&#1085;&#1086;&#1074;&#1086;-&#1101;&#1082;&#1086;&#1085;&#1086;&#1084;&#1080;&#1095;&#1077;&#1089;&#1082;&#1080;&#1081;%20&#1086;&#1090;&#1076;&#1077;&#1083;\&#1060;&#1057;&#1058;%202013\&#1054;&#1082;&#1086;&#1085;&#1095;&#1072;&#1090;&#1077;&#1083;&#1100;&#1085;&#1099;&#1081;%20&#1090;&#1072;&#1088;&#1080;&#1092;!!!!_16.11.2012\&#1057;&#1084;&#1077;&#1090;&#1072;%20&#1060;&#1057;&#1058;_15.1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Тарифы"/>
      <sheetName val="Объемы"/>
      <sheetName val="Шаблон ГПРГ"/>
    </sheetNames>
    <sheetDataSet>
      <sheetData sheetId="1">
        <row r="20">
          <cell r="U20">
            <v>3601216</v>
          </cell>
          <cell r="W20">
            <v>1404487.6539699999</v>
          </cell>
        </row>
        <row r="49">
          <cell r="U49">
            <v>169763</v>
          </cell>
          <cell r="W49">
            <v>1235.45732</v>
          </cell>
        </row>
      </sheetData>
      <sheetData sheetId="4">
        <row r="14">
          <cell r="BF14">
            <v>156685.55892559577</v>
          </cell>
        </row>
        <row r="45">
          <cell r="BF45">
            <v>554879.47</v>
          </cell>
        </row>
        <row r="48">
          <cell r="BF48">
            <v>160915.0463</v>
          </cell>
        </row>
        <row r="55">
          <cell r="BF55">
            <v>29631.219646859525</v>
          </cell>
        </row>
        <row r="65">
          <cell r="BF65">
            <v>223377.4853532655</v>
          </cell>
        </row>
        <row r="99">
          <cell r="BF99">
            <v>23685</v>
          </cell>
        </row>
        <row r="103">
          <cell r="BF103">
            <v>11315</v>
          </cell>
        </row>
        <row r="109">
          <cell r="BF109">
            <v>4836.853060500002</v>
          </cell>
        </row>
        <row r="141">
          <cell r="BF141">
            <v>1273308.1834641763</v>
          </cell>
        </row>
        <row r="179">
          <cell r="BF179">
            <v>42087.15186668056</v>
          </cell>
        </row>
        <row r="181">
          <cell r="BF181">
            <v>5189.403231956373</v>
          </cell>
        </row>
        <row r="183">
          <cell r="BF183">
            <v>9500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Предвар расчет"/>
      <sheetName val="TCH"/>
    </sheetNames>
    <sheetDataSet>
      <sheetData sheetId="0">
        <row r="140">
          <cell r="F140">
            <v>10042.61</v>
          </cell>
        </row>
        <row r="141">
          <cell r="F141">
            <v>1999.95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0" sqref="A10:D10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5.75">
      <c r="F1" s="4"/>
    </row>
    <row r="2" ht="15.75">
      <c r="F2" s="4"/>
    </row>
    <row r="3" spans="1:6" ht="12.75">
      <c r="A3" s="19"/>
      <c r="B3" s="19"/>
      <c r="C3" s="19"/>
      <c r="D3" s="19"/>
      <c r="E3" s="19"/>
      <c r="F3" s="19"/>
    </row>
    <row r="4" ht="15.75">
      <c r="D4" s="4" t="s">
        <v>29</v>
      </c>
    </row>
    <row r="5" ht="15.75">
      <c r="D5" s="4" t="s">
        <v>0</v>
      </c>
    </row>
    <row r="6" ht="15.75">
      <c r="D6" s="4" t="s">
        <v>44</v>
      </c>
    </row>
    <row r="7" ht="15.75">
      <c r="F7" s="4"/>
    </row>
    <row r="8" ht="15.75">
      <c r="F8" s="4"/>
    </row>
    <row r="9" ht="37.5" customHeight="1"/>
    <row r="10" spans="1:6" ht="44.25" customHeight="1">
      <c r="A10" s="37" t="s">
        <v>43</v>
      </c>
      <c r="B10" s="37"/>
      <c r="C10" s="37"/>
      <c r="D10" s="37"/>
      <c r="E10" s="27"/>
      <c r="F10" s="27"/>
    </row>
    <row r="11" spans="1:6" ht="15" customHeight="1">
      <c r="A11" s="38" t="s">
        <v>30</v>
      </c>
      <c r="B11" s="38"/>
      <c r="C11" s="38"/>
      <c r="D11" s="38"/>
      <c r="E11" s="6"/>
      <c r="F11" s="6"/>
    </row>
    <row r="12" spans="1:6" ht="15.75" customHeight="1">
      <c r="A12" s="39" t="s">
        <v>31</v>
      </c>
      <c r="B12" s="39"/>
      <c r="C12" s="39"/>
      <c r="D12" s="39"/>
      <c r="E12" s="28"/>
      <c r="F12" s="28"/>
    </row>
    <row r="13" ht="12.75" customHeight="1"/>
    <row r="14" spans="1:5" ht="12.75">
      <c r="A14" s="41" t="s">
        <v>15</v>
      </c>
      <c r="B14" s="43" t="s">
        <v>1</v>
      </c>
      <c r="C14" s="43" t="s">
        <v>16</v>
      </c>
      <c r="D14" s="41" t="s">
        <v>32</v>
      </c>
      <c r="E14" s="5"/>
    </row>
    <row r="15" spans="1:5" ht="12.75">
      <c r="A15" s="42"/>
      <c r="B15" s="44"/>
      <c r="C15" s="44"/>
      <c r="D15" s="42"/>
      <c r="E15" s="5"/>
    </row>
    <row r="16" spans="1:5" ht="12.75">
      <c r="A16" s="7">
        <v>1</v>
      </c>
      <c r="B16" s="8" t="s">
        <v>2</v>
      </c>
      <c r="C16" s="9" t="s">
        <v>3</v>
      </c>
      <c r="D16" s="9" t="s">
        <v>4</v>
      </c>
      <c r="E16" s="18"/>
    </row>
    <row r="17" spans="1:5" ht="15.75">
      <c r="A17" s="10" t="s">
        <v>17</v>
      </c>
      <c r="B17" s="20" t="s">
        <v>5</v>
      </c>
      <c r="C17" s="21" t="s">
        <v>18</v>
      </c>
      <c r="D17" s="36">
        <f>'[1]2'!$U$20+'[1]2'!$U$49</f>
        <v>3770979</v>
      </c>
      <c r="E17" s="18"/>
    </row>
    <row r="18" spans="1:5" ht="12.75">
      <c r="A18" s="13" t="s">
        <v>33</v>
      </c>
      <c r="B18" s="12" t="s">
        <v>6</v>
      </c>
      <c r="C18" s="11" t="s">
        <v>20</v>
      </c>
      <c r="D18" s="34">
        <f>'[1]2'!$W$20+'[1]2'!$W$49</f>
        <v>1405723.11129</v>
      </c>
      <c r="E18" s="18"/>
    </row>
    <row r="19" spans="1:5" ht="12.75">
      <c r="A19" s="22" t="s">
        <v>21</v>
      </c>
      <c r="B19" s="12" t="s">
        <v>7</v>
      </c>
      <c r="C19" s="11" t="s">
        <v>19</v>
      </c>
      <c r="D19" s="34">
        <f>SUM(D20:D26)</f>
        <v>1330084.738562813</v>
      </c>
      <c r="E19" s="18"/>
    </row>
    <row r="20" spans="1:5" ht="12.75">
      <c r="A20" s="14" t="s">
        <v>22</v>
      </c>
      <c r="B20" s="12" t="s">
        <v>8</v>
      </c>
      <c r="C20" s="11" t="s">
        <v>19</v>
      </c>
      <c r="D20" s="34">
        <f>'[1]9.2'!$BF$14</f>
        <v>156685.55892559577</v>
      </c>
      <c r="E20" s="18"/>
    </row>
    <row r="21" spans="1:5" ht="12.75">
      <c r="A21" s="14" t="s">
        <v>34</v>
      </c>
      <c r="B21" s="12" t="s">
        <v>9</v>
      </c>
      <c r="C21" s="11" t="s">
        <v>19</v>
      </c>
      <c r="D21" s="34">
        <f>'[1]9.2'!$BF$45+'[1]9.2'!$BF$48</f>
        <v>715794.5163</v>
      </c>
      <c r="E21" s="18"/>
    </row>
    <row r="22" spans="1:6" ht="12.75">
      <c r="A22" s="14" t="s">
        <v>35</v>
      </c>
      <c r="B22" s="12" t="s">
        <v>10</v>
      </c>
      <c r="C22" s="11" t="s">
        <v>19</v>
      </c>
      <c r="D22" s="34">
        <f>'[1]9.2'!$BF$55</f>
        <v>29631.219646859525</v>
      </c>
      <c r="E22" s="18"/>
      <c r="F22" s="32"/>
    </row>
    <row r="23" spans="1:5" ht="12.75">
      <c r="A23" s="14" t="s">
        <v>36</v>
      </c>
      <c r="B23" s="12" t="s">
        <v>11</v>
      </c>
      <c r="C23" s="11" t="s">
        <v>19</v>
      </c>
      <c r="D23" s="34">
        <f>'[1]9.2'!$BF$65</f>
        <v>223377.4853532655</v>
      </c>
      <c r="E23" s="18"/>
    </row>
    <row r="24" spans="1:5" ht="12.75">
      <c r="A24" s="14" t="s">
        <v>37</v>
      </c>
      <c r="B24" s="12" t="s">
        <v>12</v>
      </c>
      <c r="C24" s="11" t="s">
        <v>19</v>
      </c>
      <c r="D24" s="34">
        <f>'[1]9.2'!$BF$99+'[1]9.2'!$BF$103</f>
        <v>35000</v>
      </c>
      <c r="E24" s="18"/>
    </row>
    <row r="25" spans="1:5" ht="12.75">
      <c r="A25" s="14" t="s">
        <v>25</v>
      </c>
      <c r="B25" s="12" t="s">
        <v>13</v>
      </c>
      <c r="C25" s="11" t="s">
        <v>19</v>
      </c>
      <c r="D25" s="34">
        <f>'[1]9.2'!$BF$109</f>
        <v>4836.853060500002</v>
      </c>
      <c r="E25" s="18"/>
    </row>
    <row r="26" spans="1:5" ht="12.75">
      <c r="A26" s="14" t="s">
        <v>38</v>
      </c>
      <c r="B26" s="12" t="s">
        <v>14</v>
      </c>
      <c r="C26" s="11" t="s">
        <v>19</v>
      </c>
      <c r="D26" s="34">
        <f>'[1]9.2'!$BF$141+'[1]9.2'!$BF$179+'[1]9.2'!$BF$181+'[1]9.2'!$BF$183-D20-D21-D22-D23-D24-D25</f>
        <v>164759.10527659216</v>
      </c>
      <c r="E26" s="18"/>
    </row>
    <row r="27" spans="1:5" ht="12.75">
      <c r="A27" s="23" t="s">
        <v>39</v>
      </c>
      <c r="B27" s="24" t="s">
        <v>23</v>
      </c>
      <c r="C27" s="16" t="s">
        <v>27</v>
      </c>
      <c r="D27" s="35">
        <f>'[2]Анализ'!$F$141</f>
        <v>1999.95</v>
      </c>
      <c r="E27" s="18"/>
    </row>
    <row r="28" spans="1:5" ht="12.75">
      <c r="A28" s="25"/>
      <c r="B28" s="29"/>
      <c r="C28" s="29"/>
      <c r="D28" s="30"/>
      <c r="E28" s="26"/>
    </row>
    <row r="29" spans="1:5" ht="12.75">
      <c r="A29" s="14" t="s">
        <v>40</v>
      </c>
      <c r="B29" s="12" t="s">
        <v>24</v>
      </c>
      <c r="C29" s="11" t="s">
        <v>28</v>
      </c>
      <c r="D29" s="31">
        <f>'[2]Анализ'!$F$140</f>
        <v>10042.61</v>
      </c>
      <c r="E29" s="18"/>
    </row>
    <row r="30" spans="1:5" ht="12.75">
      <c r="A30" s="15" t="s">
        <v>41</v>
      </c>
      <c r="B30" s="17" t="s">
        <v>26</v>
      </c>
      <c r="C30" s="16" t="s">
        <v>27</v>
      </c>
      <c r="D30" s="33"/>
      <c r="E30" s="18"/>
    </row>
    <row r="31" ht="12.75">
      <c r="A31" s="3"/>
    </row>
    <row r="32" spans="1:5" ht="47.25" customHeight="1">
      <c r="A32" s="40" t="s">
        <v>42</v>
      </c>
      <c r="B32" s="40"/>
      <c r="C32" s="40"/>
      <c r="D32" s="40"/>
      <c r="E32" s="3"/>
    </row>
  </sheetData>
  <mergeCells count="8">
    <mergeCell ref="A10:D10"/>
    <mergeCell ref="A11:D11"/>
    <mergeCell ref="A12:D12"/>
    <mergeCell ref="A32:D32"/>
    <mergeCell ref="A14:A15"/>
    <mergeCell ref="B14:B15"/>
    <mergeCell ref="C14:C15"/>
    <mergeCell ref="D14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Алекс</cp:lastModifiedBy>
  <cp:lastPrinted>2012-12-21T04:06:10Z</cp:lastPrinted>
  <dcterms:created xsi:type="dcterms:W3CDTF">2011-04-11T02:53:06Z</dcterms:created>
  <dcterms:modified xsi:type="dcterms:W3CDTF">2012-12-28T02:38:48Z</dcterms:modified>
  <cp:category/>
  <cp:version/>
  <cp:contentType/>
  <cp:contentStatus/>
</cp:coreProperties>
</file>